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4'!$A$1:$J$41</definedName>
  </definedNames>
  <calcPr calcId="125725"/>
</workbook>
</file>

<file path=xl/calcChain.xml><?xml version="1.0" encoding="utf-8"?>
<calcChain xmlns="http://schemas.openxmlformats.org/spreadsheetml/2006/main">
  <c r="C32" i="1"/>
  <c r="C33" s="1"/>
  <c r="I36"/>
  <c r="C36" s="1"/>
  <c r="C37" s="1"/>
  <c r="I32"/>
  <c r="I25"/>
  <c r="C25" s="1"/>
  <c r="C26" s="1"/>
  <c r="I21"/>
  <c r="C21" s="1"/>
  <c r="C22" s="1"/>
  <c r="I14"/>
  <c r="C14" s="1"/>
  <c r="C15" s="1"/>
  <c r="I10"/>
  <c r="C10" s="1"/>
  <c r="C11" s="1"/>
  <c r="J11"/>
  <c r="J15"/>
  <c r="H37"/>
  <c r="G37"/>
  <c r="F37"/>
  <c r="E37"/>
  <c r="D37"/>
  <c r="J37"/>
  <c r="H33"/>
  <c r="G33"/>
  <c r="F33"/>
  <c r="E33"/>
  <c r="D33"/>
  <c r="J33"/>
  <c r="H26"/>
  <c r="G26"/>
  <c r="F26"/>
  <c r="E26"/>
  <c r="D26"/>
  <c r="J26"/>
  <c r="H22"/>
  <c r="G22"/>
  <c r="F22"/>
  <c r="E22"/>
  <c r="D22"/>
  <c r="J22"/>
  <c r="H15"/>
  <c r="G15"/>
  <c r="F15"/>
  <c r="E15"/>
  <c r="D15"/>
  <c r="H11"/>
  <c r="G11"/>
  <c r="F11"/>
  <c r="E11"/>
  <c r="D11"/>
  <c r="I37" l="1"/>
  <c r="I33"/>
  <c r="I26"/>
  <c r="I11" l="1"/>
  <c r="I15"/>
  <c r="I22"/>
</calcChain>
</file>

<file path=xl/sharedStrings.xml><?xml version="1.0" encoding="utf-8"?>
<sst xmlns="http://schemas.openxmlformats.org/spreadsheetml/2006/main" count="52" uniqueCount="23">
  <si>
    <t>Total</t>
  </si>
  <si>
    <t>Itemized</t>
  </si>
  <si>
    <t>DNC</t>
  </si>
  <si>
    <t>RNC</t>
  </si>
  <si>
    <t>DCCC</t>
  </si>
  <si>
    <t>NRCC</t>
  </si>
  <si>
    <t>Greater Than</t>
  </si>
  <si>
    <t>Total from</t>
  </si>
  <si>
    <t>Individuals</t>
  </si>
  <si>
    <t>% of all Individuals</t>
  </si>
  <si>
    <t>NRSC</t>
  </si>
  <si>
    <t>DSCC</t>
  </si>
  <si>
    <t>Party Table 4</t>
  </si>
  <si>
    <t>$200.01-$1,000</t>
  </si>
  <si>
    <t>$200 and under</t>
  </si>
  <si>
    <t>$1,000.01-$5,000</t>
  </si>
  <si>
    <t>$5,000.01-$10,000</t>
  </si>
  <si>
    <t>$10,000.01-$20,000</t>
  </si>
  <si>
    <t>$200 and under*</t>
  </si>
  <si>
    <t xml:space="preserve">*The $200 and under amount was calculated by subtracting the sum of individual itemized contributions of $200.01 or more from total individual contributions. </t>
  </si>
  <si>
    <t>Contributions to National Party Committees from Individuals by Amount</t>
  </si>
  <si>
    <t>January 1, 2015 through June 30, 2015</t>
  </si>
  <si>
    <t>2015 6-month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</si>
</sst>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0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0" fillId="0" borderId="5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6" fontId="1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B37" sqref="B37"/>
    </sheetView>
  </sheetViews>
  <sheetFormatPr defaultRowHeight="12.75"/>
  <cols>
    <col min="1" max="1" width="3.7109375" style="1" customWidth="1"/>
    <col min="2" max="2" width="18.140625" style="1" customWidth="1"/>
    <col min="3" max="3" width="16" style="1" bestFit="1" customWidth="1"/>
    <col min="4" max="4" width="16" style="17" bestFit="1" customWidth="1"/>
    <col min="5" max="5" width="16" style="17" customWidth="1"/>
    <col min="6" max="6" width="16.85546875" style="17" customWidth="1"/>
    <col min="7" max="7" width="17.28515625" style="17" customWidth="1"/>
    <col min="8" max="8" width="13.140625" style="17" bestFit="1" customWidth="1"/>
    <col min="9" max="9" width="11.140625" style="17" bestFit="1" customWidth="1"/>
    <col min="10" max="10" width="12.140625" style="17" bestFit="1" customWidth="1"/>
    <col min="11" max="11" width="9.5703125" style="17" bestFit="1" customWidth="1"/>
    <col min="12" max="12" width="12.5703125" style="17" bestFit="1" customWidth="1"/>
    <col min="13" max="13" width="12.7109375" style="17" bestFit="1" customWidth="1"/>
    <col min="14" max="14" width="12" style="17" bestFit="1" customWidth="1"/>
    <col min="15" max="16384" width="9.140625" style="17"/>
  </cols>
  <sheetData>
    <row r="1" spans="1:10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B4" s="3"/>
      <c r="C4" s="8"/>
      <c r="D4" s="1"/>
      <c r="E4" s="1"/>
      <c r="F4" s="3"/>
      <c r="G4" s="1"/>
      <c r="H4" s="1"/>
      <c r="I4" s="1"/>
    </row>
    <row r="5" spans="1:10">
      <c r="B5" s="3"/>
      <c r="C5" s="8"/>
      <c r="D5" s="1"/>
      <c r="E5" s="1"/>
      <c r="F5" s="3"/>
      <c r="G5" s="1"/>
      <c r="H5" s="1"/>
      <c r="I5" s="1"/>
    </row>
    <row r="6" spans="1:10">
      <c r="B6" s="3"/>
      <c r="C6" s="8"/>
      <c r="D6" s="1"/>
      <c r="E6" s="1"/>
      <c r="F6" s="3"/>
      <c r="G6" s="1"/>
      <c r="H6" s="1"/>
      <c r="I6" s="1"/>
    </row>
    <row r="7" spans="1:10">
      <c r="B7" s="3"/>
      <c r="C7" s="5"/>
      <c r="D7" s="13"/>
      <c r="E7" s="5"/>
      <c r="F7" s="5"/>
      <c r="G7" s="5"/>
      <c r="H7" s="5" t="s">
        <v>6</v>
      </c>
      <c r="I7" s="13" t="s">
        <v>0</v>
      </c>
      <c r="J7" s="8" t="s">
        <v>7</v>
      </c>
    </row>
    <row r="8" spans="1:10">
      <c r="B8" s="3"/>
      <c r="C8" s="11" t="s">
        <v>18</v>
      </c>
      <c r="D8" s="14" t="s">
        <v>13</v>
      </c>
      <c r="E8" s="9" t="s">
        <v>15</v>
      </c>
      <c r="F8" s="9" t="s">
        <v>16</v>
      </c>
      <c r="G8" s="9" t="s">
        <v>17</v>
      </c>
      <c r="H8" s="6">
        <v>20000</v>
      </c>
      <c r="I8" s="14" t="s">
        <v>1</v>
      </c>
      <c r="J8" s="18" t="s">
        <v>8</v>
      </c>
    </row>
    <row r="9" spans="1:10">
      <c r="A9" s="1" t="s">
        <v>2</v>
      </c>
      <c r="B9" s="3"/>
      <c r="C9" s="15"/>
      <c r="D9" s="19"/>
      <c r="E9" s="19"/>
      <c r="F9" s="19"/>
      <c r="G9" s="19"/>
      <c r="H9" s="19"/>
      <c r="I9" s="19"/>
    </row>
    <row r="10" spans="1:10">
      <c r="B10" s="35" t="s">
        <v>22</v>
      </c>
      <c r="C10" s="12">
        <f>SUM(J10-I10)</f>
        <v>18693733.630000003</v>
      </c>
      <c r="D10" s="30">
        <v>2852782.77</v>
      </c>
      <c r="E10" s="30">
        <v>1373279.12</v>
      </c>
      <c r="F10" s="30">
        <v>1299590.92</v>
      </c>
      <c r="G10" s="30">
        <v>1849349</v>
      </c>
      <c r="H10" s="30">
        <v>4245640</v>
      </c>
      <c r="I10" s="12">
        <f>SUM(D10+E10+F10+G10+H10)</f>
        <v>11620641.810000001</v>
      </c>
      <c r="J10" s="12">
        <v>30314375.440000001</v>
      </c>
    </row>
    <row r="11" spans="1:10">
      <c r="B11" s="3" t="s">
        <v>9</v>
      </c>
      <c r="C11" s="10">
        <f t="shared" ref="C11:J11" si="0">C10/$J$10</f>
        <v>0.61666233787332159</v>
      </c>
      <c r="D11" s="28">
        <f t="shared" si="0"/>
        <v>9.4106598885614373E-2</v>
      </c>
      <c r="E11" s="28">
        <f t="shared" si="0"/>
        <v>4.5301250646515051E-2</v>
      </c>
      <c r="F11" s="28">
        <f t="shared" si="0"/>
        <v>4.2870450112760097E-2</v>
      </c>
      <c r="G11" s="28">
        <f t="shared" si="0"/>
        <v>6.1005677113828073E-2</v>
      </c>
      <c r="H11" s="28">
        <f t="shared" si="0"/>
        <v>0.14005368536796084</v>
      </c>
      <c r="I11" s="10">
        <f t="shared" si="0"/>
        <v>0.38333766212667847</v>
      </c>
      <c r="J11" s="34">
        <f t="shared" si="0"/>
        <v>1</v>
      </c>
    </row>
    <row r="12" spans="1:10">
      <c r="B12" s="3"/>
      <c r="C12" s="10"/>
      <c r="D12" s="21"/>
      <c r="E12" s="21"/>
      <c r="F12" s="21"/>
      <c r="G12" s="21"/>
      <c r="H12" s="21"/>
      <c r="I12" s="12"/>
      <c r="J12" s="20"/>
    </row>
    <row r="13" spans="1:10">
      <c r="A13" s="1" t="s">
        <v>3</v>
      </c>
      <c r="B13" s="3"/>
      <c r="C13" s="16"/>
      <c r="D13" s="21"/>
      <c r="E13" s="21"/>
      <c r="F13" s="21"/>
      <c r="G13" s="21"/>
      <c r="H13" s="21"/>
      <c r="I13" s="12"/>
      <c r="J13" s="20"/>
    </row>
    <row r="14" spans="1:10">
      <c r="B14" s="35" t="s">
        <v>22</v>
      </c>
      <c r="C14" s="12">
        <f>SUM(J14-I14)</f>
        <v>23188245.019999996</v>
      </c>
      <c r="D14" s="30">
        <v>3918091.2</v>
      </c>
      <c r="E14" s="30">
        <v>1396686.86</v>
      </c>
      <c r="F14" s="30">
        <v>363913.32</v>
      </c>
      <c r="G14" s="30">
        <v>1566300</v>
      </c>
      <c r="H14" s="30">
        <v>14139809.82</v>
      </c>
      <c r="I14" s="12">
        <f>SUM(D14+E14+F14+G14+H14)</f>
        <v>21384801.200000003</v>
      </c>
      <c r="J14" s="12">
        <v>44573046.219999999</v>
      </c>
    </row>
    <row r="15" spans="1:10">
      <c r="B15" s="3" t="s">
        <v>9</v>
      </c>
      <c r="C15" s="10">
        <f t="shared" ref="C15:I15" si="1">C14/$J$14</f>
        <v>0.52023020606555248</v>
      </c>
      <c r="D15" s="28">
        <f t="shared" si="1"/>
        <v>8.7902702019992215E-2</v>
      </c>
      <c r="E15" s="28">
        <f t="shared" si="1"/>
        <v>3.1334785895187581E-2</v>
      </c>
      <c r="F15" s="28">
        <f t="shared" si="1"/>
        <v>8.1644256083334837E-3</v>
      </c>
      <c r="G15" s="28">
        <f t="shared" si="1"/>
        <v>3.514007080129064E-2</v>
      </c>
      <c r="H15" s="28">
        <f t="shared" si="1"/>
        <v>0.31722780960964353</v>
      </c>
      <c r="I15" s="10">
        <f t="shared" si="1"/>
        <v>0.47976979393444746</v>
      </c>
      <c r="J15" s="34">
        <f>J14/$J$14</f>
        <v>1</v>
      </c>
    </row>
    <row r="16" spans="1:10">
      <c r="A16" s="2"/>
      <c r="B16" s="4"/>
      <c r="C16" s="9"/>
      <c r="D16" s="22"/>
      <c r="E16" s="22"/>
      <c r="F16" s="22"/>
      <c r="G16" s="22"/>
      <c r="H16" s="22"/>
      <c r="I16" s="29"/>
      <c r="J16" s="23"/>
    </row>
    <row r="17" spans="1:11">
      <c r="A17" s="7"/>
      <c r="B17" s="8"/>
      <c r="C17" s="5"/>
      <c r="D17" s="24"/>
      <c r="E17" s="24"/>
      <c r="F17" s="24"/>
      <c r="G17" s="24"/>
      <c r="H17" s="24"/>
      <c r="I17" s="31"/>
    </row>
    <row r="18" spans="1:11">
      <c r="A18" s="7"/>
      <c r="B18" s="8"/>
      <c r="C18" s="5"/>
      <c r="D18" s="13"/>
      <c r="E18" s="13"/>
      <c r="F18" s="13"/>
      <c r="G18" s="13"/>
      <c r="H18" s="13" t="s">
        <v>6</v>
      </c>
      <c r="I18" s="5" t="s">
        <v>0</v>
      </c>
      <c r="J18" s="8" t="s">
        <v>7</v>
      </c>
    </row>
    <row r="19" spans="1:11">
      <c r="A19" s="7"/>
      <c r="B19" s="8"/>
      <c r="C19" s="11" t="s">
        <v>14</v>
      </c>
      <c r="D19" s="14" t="s">
        <v>13</v>
      </c>
      <c r="E19" s="14" t="s">
        <v>15</v>
      </c>
      <c r="F19" s="14" t="s">
        <v>16</v>
      </c>
      <c r="G19" s="14" t="s">
        <v>17</v>
      </c>
      <c r="H19" s="33">
        <v>20000</v>
      </c>
      <c r="I19" s="9" t="s">
        <v>1</v>
      </c>
      <c r="J19" s="18" t="s">
        <v>8</v>
      </c>
    </row>
    <row r="20" spans="1:11">
      <c r="A20" s="1" t="s">
        <v>11</v>
      </c>
      <c r="B20" s="3"/>
      <c r="C20" s="5"/>
      <c r="D20" s="19"/>
      <c r="E20" s="19"/>
      <c r="F20" s="19"/>
      <c r="G20" s="19"/>
      <c r="H20" s="19"/>
      <c r="I20" s="31"/>
    </row>
    <row r="21" spans="1:11">
      <c r="B21" s="35" t="s">
        <v>22</v>
      </c>
      <c r="C21" s="12">
        <f>SUM(J21-I21)</f>
        <v>9615075.9700000025</v>
      </c>
      <c r="D21" s="30">
        <v>2045826.93</v>
      </c>
      <c r="E21" s="30">
        <v>1131570.7</v>
      </c>
      <c r="F21" s="30">
        <v>910650</v>
      </c>
      <c r="G21" s="30">
        <v>1100095.1599999999</v>
      </c>
      <c r="H21" s="30">
        <v>6662399</v>
      </c>
      <c r="I21" s="12">
        <f>SUM(D21+E21+F21+G21+H21)</f>
        <v>11850541.789999999</v>
      </c>
      <c r="J21" s="12">
        <v>21465617.760000002</v>
      </c>
    </row>
    <row r="22" spans="1:11">
      <c r="B22" s="3" t="s">
        <v>9</v>
      </c>
      <c r="C22" s="10">
        <f t="shared" ref="C22:I22" si="2">C21/$J$21</f>
        <v>0.44792915244755582</v>
      </c>
      <c r="D22" s="28">
        <f t="shared" si="2"/>
        <v>9.5307153647927426E-2</v>
      </c>
      <c r="E22" s="28">
        <f t="shared" si="2"/>
        <v>5.2715496597941836E-2</v>
      </c>
      <c r="F22" s="28">
        <f t="shared" si="2"/>
        <v>4.2423656760391316E-2</v>
      </c>
      <c r="G22" s="28">
        <f t="shared" si="2"/>
        <v>5.1249173086924463E-2</v>
      </c>
      <c r="H22" s="28">
        <f t="shared" si="2"/>
        <v>0.31037536745925914</v>
      </c>
      <c r="I22" s="10">
        <f t="shared" si="2"/>
        <v>0.55207084755244418</v>
      </c>
      <c r="J22" s="34">
        <f>J21/$J$21</f>
        <v>1</v>
      </c>
    </row>
    <row r="23" spans="1:11">
      <c r="B23" s="3"/>
      <c r="C23" s="5"/>
      <c r="D23" s="21"/>
      <c r="E23" s="21"/>
      <c r="F23" s="21"/>
      <c r="G23" s="21"/>
      <c r="H23" s="21"/>
      <c r="I23" s="12"/>
      <c r="J23" s="20"/>
    </row>
    <row r="24" spans="1:11">
      <c r="A24" s="1" t="s">
        <v>10</v>
      </c>
      <c r="B24" s="3"/>
      <c r="C24" s="5"/>
      <c r="D24" s="21"/>
      <c r="E24" s="21"/>
      <c r="F24" s="21"/>
      <c r="G24" s="21"/>
      <c r="H24" s="21"/>
      <c r="I24" s="12"/>
      <c r="J24" s="20"/>
    </row>
    <row r="25" spans="1:11">
      <c r="B25" s="35" t="s">
        <v>22</v>
      </c>
      <c r="C25" s="12">
        <f>SUM(J25-I25)</f>
        <v>4914706.18</v>
      </c>
      <c r="D25" s="30">
        <v>1022562.43</v>
      </c>
      <c r="E25" s="30">
        <v>710782.39</v>
      </c>
      <c r="F25" s="30">
        <v>541000</v>
      </c>
      <c r="G25" s="30">
        <v>829600</v>
      </c>
      <c r="H25" s="30">
        <v>7138400</v>
      </c>
      <c r="I25" s="12">
        <f>SUM(D25+E25+F25+G25+H25)</f>
        <v>10242344.82</v>
      </c>
      <c r="J25" s="12">
        <v>15157051</v>
      </c>
    </row>
    <row r="26" spans="1:11">
      <c r="B26" s="3" t="s">
        <v>9</v>
      </c>
      <c r="C26" s="10">
        <f t="shared" ref="C26:I26" si="3">C25/$J$25</f>
        <v>0.32425213717364937</v>
      </c>
      <c r="D26" s="28">
        <f t="shared" si="3"/>
        <v>6.7464471156031602E-2</v>
      </c>
      <c r="E26" s="28">
        <f t="shared" si="3"/>
        <v>4.6894504082621351E-2</v>
      </c>
      <c r="F26" s="28">
        <f t="shared" si="3"/>
        <v>3.5692959006339689E-2</v>
      </c>
      <c r="G26" s="28">
        <f t="shared" si="3"/>
        <v>5.4733602202697608E-2</v>
      </c>
      <c r="H26" s="28">
        <f t="shared" si="3"/>
        <v>0.47096232637866031</v>
      </c>
      <c r="I26" s="10">
        <f t="shared" si="3"/>
        <v>0.67574786282635058</v>
      </c>
      <c r="J26" s="34">
        <f>J25/$J$25</f>
        <v>1</v>
      </c>
      <c r="K26" s="25"/>
    </row>
    <row r="27" spans="1:11">
      <c r="A27" s="2"/>
      <c r="B27" s="4"/>
      <c r="C27" s="9"/>
      <c r="D27" s="22"/>
      <c r="E27" s="22"/>
      <c r="F27" s="22"/>
      <c r="G27" s="22"/>
      <c r="H27" s="22"/>
      <c r="I27" s="32"/>
      <c r="J27" s="23"/>
    </row>
    <row r="28" spans="1:11">
      <c r="A28" s="7"/>
      <c r="B28" s="8"/>
      <c r="C28" s="5"/>
      <c r="D28" s="24"/>
      <c r="E28" s="24"/>
      <c r="F28" s="24"/>
      <c r="G28" s="24"/>
      <c r="H28" s="19"/>
      <c r="I28" s="31"/>
    </row>
    <row r="29" spans="1:11">
      <c r="C29" s="5"/>
      <c r="D29" s="13"/>
      <c r="E29" s="13"/>
      <c r="F29" s="13"/>
      <c r="G29" s="13"/>
      <c r="H29" s="13" t="s">
        <v>6</v>
      </c>
      <c r="I29" s="5" t="s">
        <v>0</v>
      </c>
      <c r="J29" s="8" t="s">
        <v>7</v>
      </c>
    </row>
    <row r="30" spans="1:11">
      <c r="C30" s="11" t="s">
        <v>14</v>
      </c>
      <c r="D30" s="14" t="s">
        <v>13</v>
      </c>
      <c r="E30" s="14" t="s">
        <v>15</v>
      </c>
      <c r="F30" s="14" t="s">
        <v>16</v>
      </c>
      <c r="G30" s="14" t="s">
        <v>17</v>
      </c>
      <c r="H30" s="33">
        <v>20000</v>
      </c>
      <c r="I30" s="9" t="s">
        <v>1</v>
      </c>
      <c r="J30" s="18" t="s">
        <v>8</v>
      </c>
    </row>
    <row r="31" spans="1:11">
      <c r="A31" s="1" t="s">
        <v>4</v>
      </c>
      <c r="B31" s="3"/>
      <c r="C31" s="5"/>
      <c r="D31" s="19"/>
      <c r="E31" s="19"/>
      <c r="F31" s="19"/>
      <c r="G31" s="19"/>
      <c r="H31" s="19"/>
      <c r="I31" s="31"/>
    </row>
    <row r="32" spans="1:11">
      <c r="B32" s="35" t="s">
        <v>22</v>
      </c>
      <c r="C32" s="12">
        <f>SUM(J32-I32)</f>
        <v>15505837.890000001</v>
      </c>
      <c r="D32" s="30">
        <v>2042009.39</v>
      </c>
      <c r="E32" s="30">
        <v>811973.54</v>
      </c>
      <c r="F32" s="30">
        <v>565979.71</v>
      </c>
      <c r="G32" s="30">
        <v>402600</v>
      </c>
      <c r="H32" s="30">
        <v>4904800</v>
      </c>
      <c r="I32" s="12">
        <f>SUM(D32+E32+F32+G32+H32)</f>
        <v>8727362.6400000006</v>
      </c>
      <c r="J32" s="12">
        <v>24233200.530000001</v>
      </c>
    </row>
    <row r="33" spans="1:14">
      <c r="B33" s="3" t="s">
        <v>9</v>
      </c>
      <c r="C33" s="10">
        <f t="shared" ref="C33:I33" si="4">C32/$J$32</f>
        <v>0.63985926542407068</v>
      </c>
      <c r="D33" s="28">
        <f t="shared" si="4"/>
        <v>8.4264948308088783E-2</v>
      </c>
      <c r="E33" s="28">
        <f t="shared" si="4"/>
        <v>3.3506657075477932E-2</v>
      </c>
      <c r="F33" s="28">
        <f t="shared" si="4"/>
        <v>2.335554931340305E-2</v>
      </c>
      <c r="G33" s="28">
        <f t="shared" si="4"/>
        <v>1.6613571100589575E-2</v>
      </c>
      <c r="H33" s="28">
        <f t="shared" si="4"/>
        <v>0.20240000877836997</v>
      </c>
      <c r="I33" s="10">
        <f t="shared" si="4"/>
        <v>0.36014073457592932</v>
      </c>
      <c r="J33" s="34">
        <f>J32/$J$32</f>
        <v>1</v>
      </c>
      <c r="K33" s="25"/>
    </row>
    <row r="34" spans="1:14">
      <c r="B34" s="3"/>
      <c r="C34" s="5"/>
      <c r="D34" s="21"/>
      <c r="E34" s="21"/>
      <c r="F34" s="21"/>
      <c r="G34" s="21"/>
      <c r="H34" s="21"/>
      <c r="I34" s="12"/>
      <c r="J34" s="20"/>
      <c r="K34" s="25"/>
    </row>
    <row r="35" spans="1:14">
      <c r="A35" s="1" t="s">
        <v>5</v>
      </c>
      <c r="B35" s="3"/>
      <c r="C35" s="5"/>
      <c r="D35" s="21"/>
      <c r="E35" s="21"/>
      <c r="F35" s="21"/>
      <c r="G35" s="21"/>
      <c r="H35" s="21"/>
      <c r="I35" s="12"/>
      <c r="J35" s="20"/>
      <c r="K35" s="25"/>
    </row>
    <row r="36" spans="1:14">
      <c r="B36" s="35" t="s">
        <v>22</v>
      </c>
      <c r="C36" s="12">
        <f>SUM(J36-I36)</f>
        <v>5849219.4400000013</v>
      </c>
      <c r="D36" s="30">
        <v>984110.72</v>
      </c>
      <c r="E36" s="30">
        <v>1191000</v>
      </c>
      <c r="F36" s="30">
        <v>1236967.5</v>
      </c>
      <c r="G36" s="30">
        <v>825100</v>
      </c>
      <c r="H36" s="30">
        <v>4469600</v>
      </c>
      <c r="I36" s="12">
        <f>SUM(D36+E36+F36+G36+H36)</f>
        <v>8706778.2199999988</v>
      </c>
      <c r="J36" s="12">
        <v>14555997.66</v>
      </c>
      <c r="K36" s="25"/>
    </row>
    <row r="37" spans="1:14">
      <c r="B37" s="3" t="s">
        <v>9</v>
      </c>
      <c r="C37" s="10">
        <f t="shared" ref="C37:I37" si="5">C36/$J$36</f>
        <v>0.40184256528659001</v>
      </c>
      <c r="D37" s="28">
        <f t="shared" si="5"/>
        <v>6.7608606636722968E-2</v>
      </c>
      <c r="E37" s="28">
        <f t="shared" si="5"/>
        <v>8.1821942254970109E-2</v>
      </c>
      <c r="F37" s="28">
        <f t="shared" si="5"/>
        <v>8.4979918854974593E-2</v>
      </c>
      <c r="G37" s="28">
        <f t="shared" si="5"/>
        <v>5.6684537829198856E-2</v>
      </c>
      <c r="H37" s="28">
        <f t="shared" si="5"/>
        <v>0.30706242913754356</v>
      </c>
      <c r="I37" s="10">
        <f t="shared" si="5"/>
        <v>0.59815743471340999</v>
      </c>
      <c r="J37" s="34">
        <f>J36/$J$36</f>
        <v>1</v>
      </c>
      <c r="K37" s="25"/>
      <c r="L37" s="26"/>
      <c r="M37" s="26"/>
      <c r="N37" s="26"/>
    </row>
    <row r="38" spans="1:14">
      <c r="A38" s="2"/>
      <c r="B38" s="4"/>
      <c r="C38" s="9"/>
      <c r="D38" s="22"/>
      <c r="E38" s="22"/>
      <c r="F38" s="22"/>
      <c r="G38" s="22"/>
      <c r="H38" s="22"/>
      <c r="I38" s="32"/>
      <c r="J38" s="23"/>
    </row>
    <row r="39" spans="1:14">
      <c r="A39" s="7"/>
      <c r="B39" s="8"/>
      <c r="C39" s="8"/>
      <c r="D39" s="25"/>
      <c r="E39" s="25"/>
      <c r="F39" s="25"/>
      <c r="G39" s="25"/>
      <c r="H39" s="25"/>
      <c r="I39" s="27"/>
      <c r="J39" s="25"/>
    </row>
    <row r="41" spans="1:14" ht="12.75" customHeight="1">
      <c r="A41" s="38" t="s">
        <v>19</v>
      </c>
      <c r="B41" s="38"/>
      <c r="C41" s="38"/>
      <c r="D41" s="38"/>
      <c r="E41" s="38"/>
      <c r="F41" s="38"/>
      <c r="G41" s="38"/>
      <c r="H41" s="38"/>
      <c r="I41" s="38"/>
      <c r="J41" s="38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2015-09-25T13:40:52Z</cp:lastPrinted>
  <dcterms:created xsi:type="dcterms:W3CDTF">2004-03-03T17:44:23Z</dcterms:created>
  <dcterms:modified xsi:type="dcterms:W3CDTF">2015-09-25T13:40:52Z</dcterms:modified>
</cp:coreProperties>
</file>