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-15" windowWidth="14625" windowHeight="4155"/>
  </bookViews>
  <sheets>
    <sheet name="Party Table 4" sheetId="1" r:id="rId1"/>
  </sheets>
  <definedNames>
    <definedName name="_xlnm.Print_Area" localSheetId="0">'Party Table 4'!$A$1:$K$39</definedName>
  </definedNames>
  <calcPr calcId="125725"/>
</workbook>
</file>

<file path=xl/calcChain.xml><?xml version="1.0" encoding="utf-8"?>
<calcChain xmlns="http://schemas.openxmlformats.org/spreadsheetml/2006/main">
  <c r="J36" i="1"/>
  <c r="J32"/>
  <c r="J33" s="1"/>
  <c r="J25"/>
  <c r="J21"/>
  <c r="J22" s="1"/>
  <c r="J14"/>
  <c r="J15" s="1"/>
  <c r="J10"/>
  <c r="J11" s="1"/>
  <c r="K11"/>
  <c r="I11"/>
  <c r="H11"/>
  <c r="G11"/>
  <c r="F11"/>
  <c r="E11"/>
  <c r="K37"/>
  <c r="J37"/>
  <c r="I37"/>
  <c r="H37"/>
  <c r="G37"/>
  <c r="F37"/>
  <c r="E37"/>
  <c r="K33"/>
  <c r="I33"/>
  <c r="H33"/>
  <c r="G33"/>
  <c r="F33"/>
  <c r="E33"/>
  <c r="K26"/>
  <c r="J26"/>
  <c r="I26"/>
  <c r="H26"/>
  <c r="G26"/>
  <c r="F26"/>
  <c r="E26"/>
  <c r="K22"/>
  <c r="I22"/>
  <c r="H22"/>
  <c r="G22"/>
  <c r="F22"/>
  <c r="E22"/>
  <c r="K15"/>
  <c r="I15"/>
  <c r="H15"/>
  <c r="G15"/>
  <c r="F15"/>
  <c r="E15"/>
  <c r="D10"/>
  <c r="D11" s="1"/>
  <c r="D36"/>
  <c r="D32"/>
  <c r="D25"/>
  <c r="D21"/>
  <c r="D22" s="1"/>
  <c r="D14"/>
  <c r="D37" l="1"/>
  <c r="D33"/>
  <c r="D26"/>
  <c r="D15"/>
</calcChain>
</file>

<file path=xl/sharedStrings.xml><?xml version="1.0" encoding="utf-8"?>
<sst xmlns="http://schemas.openxmlformats.org/spreadsheetml/2006/main" count="54" uniqueCount="22">
  <si>
    <t>Total</t>
  </si>
  <si>
    <t>$1,001-$5,000</t>
  </si>
  <si>
    <t>$5,001-$10,000</t>
  </si>
  <si>
    <t>$10,001-$20,000</t>
  </si>
  <si>
    <t>Itemized</t>
  </si>
  <si>
    <t>DNC</t>
  </si>
  <si>
    <t>RNC</t>
  </si>
  <si>
    <t>DCCC</t>
  </si>
  <si>
    <t>NRCC</t>
  </si>
  <si>
    <t>Greater Than</t>
  </si>
  <si>
    <t>Unitemized</t>
  </si>
  <si>
    <t>Total from</t>
  </si>
  <si>
    <t>Individuals</t>
  </si>
  <si>
    <t>$200-$1,000</t>
  </si>
  <si>
    <t>% of all Individuals</t>
  </si>
  <si>
    <t>NRSC</t>
  </si>
  <si>
    <t>DSCC</t>
  </si>
  <si>
    <t>less than $200</t>
  </si>
  <si>
    <t>Party Table 4</t>
  </si>
  <si>
    <t xml:space="preserve"> Hard Money Contributions from Individuals by Size</t>
  </si>
  <si>
    <t>Through June 30, 2013</t>
  </si>
  <si>
    <t>MY 2013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</si>
</sst>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0" fontId="0" fillId="0" borderId="2" xfId="0" applyNumberFormat="1" applyBorder="1"/>
    <xf numFmtId="0" fontId="0" fillId="0" borderId="3" xfId="0" applyBorder="1"/>
    <xf numFmtId="6" fontId="1" fillId="0" borderId="3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0" fillId="0" borderId="4" xfId="0" applyBorder="1"/>
    <xf numFmtId="164" fontId="2" fillId="0" borderId="2" xfId="0" applyNumberFormat="1" applyFont="1" applyBorder="1"/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1" fillId="0" borderId="3" xfId="0" applyFont="1" applyBorder="1"/>
    <xf numFmtId="0" fontId="4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6" xfId="0" applyBorder="1"/>
    <xf numFmtId="164" fontId="0" fillId="0" borderId="5" xfId="0" applyNumberFormat="1" applyBorder="1"/>
    <xf numFmtId="164" fontId="0" fillId="0" borderId="7" xfId="0" applyNumberForma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/>
    <xf numFmtId="0" fontId="0" fillId="0" borderId="7" xfId="0" applyBorder="1"/>
    <xf numFmtId="0" fontId="0" fillId="0" borderId="5" xfId="0" applyBorder="1"/>
    <xf numFmtId="10" fontId="0" fillId="0" borderId="5" xfId="0" applyNumberFormat="1" applyBorder="1"/>
    <xf numFmtId="164" fontId="0" fillId="0" borderId="5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workbookViewId="0">
      <selection activeCell="E36" sqref="E36:I36"/>
    </sheetView>
  </sheetViews>
  <sheetFormatPr defaultRowHeight="12.75"/>
  <cols>
    <col min="2" max="2" width="3.7109375" style="2" customWidth="1"/>
    <col min="3" max="3" width="18.140625" style="2" customWidth="1"/>
    <col min="4" max="4" width="13.42578125" style="2" customWidth="1"/>
    <col min="5" max="5" width="16" bestFit="1" customWidth="1"/>
    <col min="6" max="6" width="14.42578125" customWidth="1"/>
    <col min="7" max="7" width="16.140625" customWidth="1"/>
    <col min="8" max="8" width="17.28515625" customWidth="1"/>
    <col min="9" max="9" width="17" customWidth="1"/>
    <col min="10" max="10" width="11.7109375" customWidth="1"/>
    <col min="11" max="11" width="13.85546875" bestFit="1" customWidth="1"/>
    <col min="12" max="12" width="9.5703125" bestFit="1" customWidth="1"/>
  </cols>
  <sheetData>
    <row r="1" spans="2:11">
      <c r="C1" s="4"/>
      <c r="D1" s="13"/>
      <c r="E1" s="2"/>
      <c r="F1" s="2"/>
      <c r="G1" s="24" t="s">
        <v>18</v>
      </c>
      <c r="H1" s="2"/>
      <c r="I1" s="2"/>
      <c r="J1" s="2"/>
    </row>
    <row r="2" spans="2:11">
      <c r="C2" s="4"/>
      <c r="D2" s="13"/>
      <c r="E2" s="2"/>
      <c r="F2" s="2"/>
      <c r="G2" s="4" t="s">
        <v>19</v>
      </c>
      <c r="H2" s="2"/>
      <c r="I2" s="2"/>
      <c r="J2" s="2"/>
    </row>
    <row r="3" spans="2:11">
      <c r="C3" s="4"/>
      <c r="D3" s="13"/>
      <c r="E3" s="2"/>
      <c r="F3" s="2"/>
      <c r="G3" s="4" t="s">
        <v>20</v>
      </c>
      <c r="H3" s="2"/>
      <c r="I3" s="2"/>
      <c r="J3" s="2"/>
    </row>
    <row r="4" spans="2:11">
      <c r="C4" s="4"/>
      <c r="D4" s="13"/>
      <c r="E4" s="2"/>
      <c r="F4" s="2"/>
      <c r="G4" s="4"/>
      <c r="H4" s="2"/>
      <c r="I4" s="2"/>
      <c r="J4" s="2"/>
    </row>
    <row r="5" spans="2:11">
      <c r="C5" s="4"/>
      <c r="D5" s="13"/>
      <c r="E5" s="2"/>
      <c r="F5" s="2"/>
      <c r="G5" s="4"/>
      <c r="H5" s="2"/>
      <c r="I5" s="2"/>
      <c r="J5" s="2"/>
    </row>
    <row r="6" spans="2:11">
      <c r="C6" s="4"/>
      <c r="D6" s="13"/>
      <c r="E6" s="2"/>
      <c r="F6" s="2"/>
      <c r="G6" s="4"/>
      <c r="H6" s="2"/>
      <c r="I6" s="2"/>
      <c r="J6" s="2"/>
    </row>
    <row r="7" spans="2:11">
      <c r="C7" s="4"/>
      <c r="D7" s="6" t="s">
        <v>10</v>
      </c>
      <c r="E7" s="4"/>
      <c r="F7" s="4"/>
      <c r="G7" s="4"/>
      <c r="H7" s="4"/>
      <c r="I7" s="6" t="s">
        <v>9</v>
      </c>
      <c r="J7" s="4" t="s">
        <v>0</v>
      </c>
      <c r="K7" s="19" t="s">
        <v>11</v>
      </c>
    </row>
    <row r="8" spans="2:11">
      <c r="C8" s="4"/>
      <c r="D8" s="23" t="s">
        <v>17</v>
      </c>
      <c r="E8" s="5" t="s">
        <v>13</v>
      </c>
      <c r="F8" s="5" t="s">
        <v>1</v>
      </c>
      <c r="G8" s="5" t="s">
        <v>2</v>
      </c>
      <c r="H8" s="5" t="s">
        <v>3</v>
      </c>
      <c r="I8" s="11">
        <v>20000</v>
      </c>
      <c r="J8" s="5" t="s">
        <v>4</v>
      </c>
      <c r="K8" s="20" t="s">
        <v>12</v>
      </c>
    </row>
    <row r="9" spans="2:11">
      <c r="B9" s="2" t="s">
        <v>5</v>
      </c>
      <c r="C9" s="4"/>
      <c r="D9" s="42"/>
      <c r="E9" s="31"/>
      <c r="F9" s="16"/>
      <c r="G9" s="16"/>
      <c r="H9" s="16"/>
      <c r="I9" s="16"/>
      <c r="J9" s="31"/>
    </row>
    <row r="10" spans="2:11">
      <c r="C10" s="4" t="s">
        <v>21</v>
      </c>
      <c r="D10" s="25">
        <f>K10-(E10+F10+G10+H10+I10)</f>
        <v>15508820.18</v>
      </c>
      <c r="E10" s="36">
        <v>3228172.96</v>
      </c>
      <c r="F10" s="25">
        <v>2217451.13</v>
      </c>
      <c r="G10" s="25">
        <v>1822534.07</v>
      </c>
      <c r="H10" s="25">
        <v>1999998</v>
      </c>
      <c r="I10" s="25">
        <v>5893600</v>
      </c>
      <c r="J10" s="32">
        <f>SUM(E10:I10)</f>
        <v>15161756.16</v>
      </c>
      <c r="K10" s="29">
        <v>30670576.34</v>
      </c>
    </row>
    <row r="11" spans="2:11">
      <c r="C11" s="4" t="s">
        <v>14</v>
      </c>
      <c r="D11" s="21">
        <f t="shared" ref="D11:K11" si="0">D10/$K$14</f>
        <v>0.41876892296039864</v>
      </c>
      <c r="E11" s="28">
        <f t="shared" si="0"/>
        <v>8.7167076405491095E-2</v>
      </c>
      <c r="F11" s="21">
        <f t="shared" si="0"/>
        <v>5.9875581162836006E-2</v>
      </c>
      <c r="G11" s="21">
        <f t="shared" si="0"/>
        <v>4.9212036808368734E-2</v>
      </c>
      <c r="H11" s="21">
        <f t="shared" si="0"/>
        <v>5.4003915105227007E-2</v>
      </c>
      <c r="I11" s="21">
        <f t="shared" si="0"/>
        <v>0.15913889617097912</v>
      </c>
      <c r="J11" s="28">
        <f t="shared" si="0"/>
        <v>0.40939750565290195</v>
      </c>
      <c r="K11" s="22">
        <f t="shared" si="0"/>
        <v>0.82816642861330059</v>
      </c>
    </row>
    <row r="12" spans="2:11">
      <c r="C12" s="4"/>
      <c r="D12" s="21"/>
      <c r="E12" s="28"/>
      <c r="F12" s="21"/>
      <c r="G12" s="21"/>
      <c r="H12" s="21"/>
      <c r="I12" s="21"/>
      <c r="J12" s="32"/>
      <c r="K12" s="14"/>
    </row>
    <row r="13" spans="2:11">
      <c r="B13" s="2" t="s">
        <v>6</v>
      </c>
      <c r="C13" s="4"/>
      <c r="D13" s="43"/>
      <c r="E13" s="37"/>
      <c r="F13" s="17"/>
      <c r="G13" s="17"/>
      <c r="H13" s="17"/>
      <c r="I13" s="17"/>
      <c r="J13" s="32"/>
      <c r="K13" s="14"/>
    </row>
    <row r="14" spans="2:11">
      <c r="C14" s="4" t="s">
        <v>21</v>
      </c>
      <c r="D14" s="25">
        <f>SUM(K14-(E14+F14+G14+H14+I14))</f>
        <v>21938213.319999997</v>
      </c>
      <c r="E14" s="36">
        <v>4413810.1100000003</v>
      </c>
      <c r="F14" s="25">
        <v>1131288</v>
      </c>
      <c r="G14" s="25">
        <v>306200</v>
      </c>
      <c r="H14" s="25">
        <v>1088800</v>
      </c>
      <c r="I14" s="25">
        <v>8156003.5099999998</v>
      </c>
      <c r="J14" s="32">
        <f>SUM(E14:I14)</f>
        <v>15096101.620000001</v>
      </c>
      <c r="K14" s="29">
        <v>37034314.939999998</v>
      </c>
    </row>
    <row r="15" spans="2:11">
      <c r="C15" s="4" t="s">
        <v>14</v>
      </c>
      <c r="D15" s="21">
        <f t="shared" ref="D15:K15" si="1">D14/$K$14</f>
        <v>0.59237529722211724</v>
      </c>
      <c r="E15" s="28">
        <f t="shared" si="1"/>
        <v>0.11918163241714876</v>
      </c>
      <c r="F15" s="21">
        <f t="shared" si="1"/>
        <v>3.0547021102802125E-2</v>
      </c>
      <c r="G15" s="21">
        <f t="shared" si="1"/>
        <v>8.2680076706179249E-3</v>
      </c>
      <c r="H15" s="21">
        <f t="shared" si="1"/>
        <v>2.9399760783046364E-2</v>
      </c>
      <c r="I15" s="21">
        <f t="shared" si="1"/>
        <v>0.22022828080426754</v>
      </c>
      <c r="J15" s="28">
        <f t="shared" si="1"/>
        <v>0.40762470277788271</v>
      </c>
      <c r="K15" s="22">
        <f t="shared" si="1"/>
        <v>1</v>
      </c>
    </row>
    <row r="16" spans="2:11">
      <c r="B16" s="3"/>
      <c r="C16" s="5"/>
      <c r="D16" s="18"/>
      <c r="E16" s="38"/>
      <c r="F16" s="10"/>
      <c r="G16" s="10"/>
      <c r="H16" s="10"/>
      <c r="I16" s="10"/>
      <c r="J16" s="33"/>
      <c r="K16" s="1"/>
    </row>
    <row r="17" spans="2:12">
      <c r="B17" s="12"/>
      <c r="C17" s="13"/>
      <c r="D17" s="6"/>
      <c r="E17" s="39"/>
      <c r="F17" s="7"/>
      <c r="G17" s="7"/>
      <c r="H17" s="7"/>
      <c r="I17" s="7"/>
      <c r="J17" s="32"/>
    </row>
    <row r="18" spans="2:12">
      <c r="B18" s="12"/>
      <c r="C18" s="13"/>
      <c r="D18" s="6" t="s">
        <v>10</v>
      </c>
      <c r="E18" s="34"/>
      <c r="F18" s="6"/>
      <c r="G18" s="6"/>
      <c r="H18" s="6"/>
      <c r="I18" s="6" t="s">
        <v>9</v>
      </c>
      <c r="J18" s="34" t="s">
        <v>0</v>
      </c>
      <c r="K18" s="19" t="s">
        <v>11</v>
      </c>
    </row>
    <row r="19" spans="2:12">
      <c r="B19" s="12"/>
      <c r="C19" s="13"/>
      <c r="D19" s="23" t="s">
        <v>17</v>
      </c>
      <c r="E19" s="35" t="s">
        <v>13</v>
      </c>
      <c r="F19" s="18" t="s">
        <v>1</v>
      </c>
      <c r="G19" s="18" t="s">
        <v>2</v>
      </c>
      <c r="H19" s="18" t="s">
        <v>3</v>
      </c>
      <c r="I19" s="11">
        <v>20000</v>
      </c>
      <c r="J19" s="35" t="s">
        <v>4</v>
      </c>
      <c r="K19" s="20" t="s">
        <v>12</v>
      </c>
    </row>
    <row r="20" spans="2:12">
      <c r="B20" s="2" t="s">
        <v>16</v>
      </c>
      <c r="C20" s="4"/>
      <c r="D20" s="6"/>
      <c r="E20" s="39"/>
      <c r="F20" s="7"/>
      <c r="G20" s="7"/>
      <c r="H20" s="7"/>
      <c r="I20" s="7"/>
      <c r="J20" s="32"/>
    </row>
    <row r="21" spans="2:12">
      <c r="C21" s="4" t="s">
        <v>21</v>
      </c>
      <c r="D21" s="25">
        <f>SUM(K21-(E21+F21+G21+H21+I21))</f>
        <v>10336648.390000001</v>
      </c>
      <c r="E21" s="36">
        <v>1594894.58</v>
      </c>
      <c r="F21" s="25">
        <v>1127018.28</v>
      </c>
      <c r="G21" s="25">
        <v>753100</v>
      </c>
      <c r="H21" s="25">
        <v>1070048.75</v>
      </c>
      <c r="I21" s="25">
        <v>6576172</v>
      </c>
      <c r="J21" s="32">
        <f>SUM(E21:I21)</f>
        <v>11121233.609999999</v>
      </c>
      <c r="K21" s="29">
        <v>21457882</v>
      </c>
    </row>
    <row r="22" spans="2:12">
      <c r="C22" s="4" t="s">
        <v>14</v>
      </c>
      <c r="D22" s="21">
        <f t="shared" ref="D22:K22" si="2">D21/$K$21</f>
        <v>0.48171801811567427</v>
      </c>
      <c r="E22" s="28">
        <f t="shared" si="2"/>
        <v>7.4326747625884051E-2</v>
      </c>
      <c r="F22" s="21">
        <f t="shared" si="2"/>
        <v>5.2522344936000671E-2</v>
      </c>
      <c r="G22" s="21">
        <f t="shared" si="2"/>
        <v>3.5096660518498517E-2</v>
      </c>
      <c r="H22" s="21">
        <f t="shared" si="2"/>
        <v>4.9867398376037299E-2</v>
      </c>
      <c r="I22" s="21">
        <f t="shared" si="2"/>
        <v>0.30646883042790524</v>
      </c>
      <c r="J22" s="28">
        <f t="shared" si="2"/>
        <v>0.51828198188432573</v>
      </c>
      <c r="K22" s="22">
        <f t="shared" si="2"/>
        <v>1</v>
      </c>
    </row>
    <row r="23" spans="2:12">
      <c r="C23" s="4"/>
      <c r="D23" s="6"/>
      <c r="E23" s="40"/>
      <c r="F23" s="9"/>
      <c r="G23" s="9"/>
      <c r="H23" s="9"/>
      <c r="I23" s="9"/>
      <c r="J23" s="32"/>
      <c r="K23" s="14"/>
    </row>
    <row r="24" spans="2:12">
      <c r="B24" s="2" t="s">
        <v>15</v>
      </c>
      <c r="C24" s="4"/>
      <c r="D24" s="6"/>
      <c r="E24" s="39"/>
      <c r="F24" s="7"/>
      <c r="G24" s="7"/>
      <c r="H24" s="7"/>
      <c r="I24" s="7"/>
      <c r="J24" s="32"/>
      <c r="K24" s="14"/>
    </row>
    <row r="25" spans="2:12">
      <c r="C25" s="4" t="s">
        <v>21</v>
      </c>
      <c r="D25" s="25">
        <f>SUM(K25-(E25+F25+G25+H25+I25))</f>
        <v>4233797.62</v>
      </c>
      <c r="E25" s="36">
        <v>741108.38</v>
      </c>
      <c r="F25" s="25">
        <v>561900</v>
      </c>
      <c r="G25" s="25">
        <v>259000</v>
      </c>
      <c r="H25" s="25">
        <v>986350</v>
      </c>
      <c r="I25" s="25">
        <v>4816689</v>
      </c>
      <c r="J25" s="32">
        <f>SUM(E25:I25)</f>
        <v>7365047.3799999999</v>
      </c>
      <c r="K25" s="29">
        <v>11598845</v>
      </c>
    </row>
    <row r="26" spans="2:12">
      <c r="C26" s="4" t="s">
        <v>14</v>
      </c>
      <c r="D26" s="21">
        <f t="shared" ref="D26:K26" si="3">D25/$K$25</f>
        <v>0.36501889800234422</v>
      </c>
      <c r="E26" s="28">
        <f t="shared" si="3"/>
        <v>6.3895015408861833E-2</v>
      </c>
      <c r="F26" s="21">
        <f t="shared" si="3"/>
        <v>4.8444478739046865E-2</v>
      </c>
      <c r="G26" s="21">
        <f t="shared" si="3"/>
        <v>2.232980956293493E-2</v>
      </c>
      <c r="H26" s="21">
        <f t="shared" si="3"/>
        <v>8.5038639623169376E-2</v>
      </c>
      <c r="I26" s="21">
        <f t="shared" si="3"/>
        <v>0.41527315866364278</v>
      </c>
      <c r="J26" s="28">
        <f t="shared" si="3"/>
        <v>0.63498110199765578</v>
      </c>
      <c r="K26" s="22">
        <f t="shared" si="3"/>
        <v>1</v>
      </c>
      <c r="L26" s="14"/>
    </row>
    <row r="27" spans="2:12">
      <c r="B27" s="3"/>
      <c r="C27" s="5"/>
      <c r="D27" s="18"/>
      <c r="E27" s="38"/>
      <c r="F27" s="10"/>
      <c r="G27" s="10"/>
      <c r="H27" s="10"/>
      <c r="I27" s="10"/>
      <c r="J27" s="33"/>
      <c r="K27" s="1"/>
    </row>
    <row r="28" spans="2:12">
      <c r="B28" s="12"/>
      <c r="C28" s="13"/>
      <c r="D28" s="6"/>
      <c r="E28" s="39"/>
      <c r="F28" s="7"/>
      <c r="G28" s="7"/>
      <c r="H28" s="7"/>
      <c r="I28" s="16"/>
      <c r="J28" s="32"/>
    </row>
    <row r="29" spans="2:12">
      <c r="D29" s="6" t="s">
        <v>10</v>
      </c>
      <c r="E29" s="34"/>
      <c r="F29" s="6"/>
      <c r="G29" s="6"/>
      <c r="H29" s="6"/>
      <c r="I29" s="6" t="s">
        <v>9</v>
      </c>
      <c r="J29" s="34" t="s">
        <v>0</v>
      </c>
      <c r="K29" s="19" t="s">
        <v>11</v>
      </c>
    </row>
    <row r="30" spans="2:12">
      <c r="D30" s="23" t="s">
        <v>17</v>
      </c>
      <c r="E30" s="35" t="s">
        <v>13</v>
      </c>
      <c r="F30" s="18" t="s">
        <v>1</v>
      </c>
      <c r="G30" s="18" t="s">
        <v>2</v>
      </c>
      <c r="H30" s="18" t="s">
        <v>3</v>
      </c>
      <c r="I30" s="11">
        <v>20000</v>
      </c>
      <c r="J30" s="35" t="s">
        <v>4</v>
      </c>
      <c r="K30" s="20" t="s">
        <v>12</v>
      </c>
    </row>
    <row r="31" spans="2:12">
      <c r="B31" s="2" t="s">
        <v>7</v>
      </c>
      <c r="C31" s="4"/>
      <c r="D31" s="6"/>
      <c r="E31" s="39"/>
      <c r="F31" s="7"/>
      <c r="G31" s="7"/>
      <c r="H31" s="7"/>
      <c r="I31" s="7"/>
      <c r="J31" s="32"/>
    </row>
    <row r="32" spans="2:12">
      <c r="C32" s="4" t="s">
        <v>21</v>
      </c>
      <c r="D32" s="25">
        <f>SUM(K32-(E32+F32+G32+H32+I32))</f>
        <v>18029821.140000001</v>
      </c>
      <c r="E32" s="36">
        <v>1447221.11</v>
      </c>
      <c r="F32" s="25">
        <v>1535598.22</v>
      </c>
      <c r="G32" s="25">
        <v>1094960.44</v>
      </c>
      <c r="H32" s="25">
        <v>837748</v>
      </c>
      <c r="I32" s="25">
        <v>5795900.8799999999</v>
      </c>
      <c r="J32" s="32">
        <f>SUM(E32:I32)</f>
        <v>10711428.649999999</v>
      </c>
      <c r="K32" s="29">
        <v>28741249.789999999</v>
      </c>
    </row>
    <row r="33" spans="2:18">
      <c r="C33" s="4" t="s">
        <v>14</v>
      </c>
      <c r="D33" s="21">
        <f t="shared" ref="D33:K33" si="4">D32/$K$32</f>
        <v>0.62731514014652046</v>
      </c>
      <c r="E33" s="28">
        <f t="shared" si="4"/>
        <v>5.0353450896332794E-2</v>
      </c>
      <c r="F33" s="21">
        <f t="shared" si="4"/>
        <v>5.3428373199494048E-2</v>
      </c>
      <c r="G33" s="21">
        <f t="shared" si="4"/>
        <v>3.8097175592585811E-2</v>
      </c>
      <c r="H33" s="21">
        <f t="shared" si="4"/>
        <v>2.91479321922695E-2</v>
      </c>
      <c r="I33" s="21">
        <f t="shared" si="4"/>
        <v>0.20165792797279747</v>
      </c>
      <c r="J33" s="28">
        <f t="shared" si="4"/>
        <v>0.37268485985347954</v>
      </c>
      <c r="K33" s="22">
        <f t="shared" si="4"/>
        <v>1</v>
      </c>
      <c r="L33" s="14"/>
    </row>
    <row r="34" spans="2:18">
      <c r="C34" s="4"/>
      <c r="D34" s="6"/>
      <c r="E34" s="40"/>
      <c r="F34" s="9"/>
      <c r="G34" s="9"/>
      <c r="H34" s="9"/>
      <c r="I34" s="9"/>
      <c r="J34" s="32"/>
      <c r="K34" s="14"/>
      <c r="L34" s="14"/>
    </row>
    <row r="35" spans="2:18">
      <c r="B35" s="2" t="s">
        <v>8</v>
      </c>
      <c r="C35" s="4"/>
      <c r="D35" s="6"/>
      <c r="E35" s="32"/>
      <c r="F35" s="8"/>
      <c r="G35" s="8"/>
      <c r="H35" s="8"/>
      <c r="I35" s="8"/>
      <c r="J35" s="32"/>
      <c r="K35" s="14"/>
      <c r="L35" s="14"/>
    </row>
    <row r="36" spans="2:18">
      <c r="C36" s="4" t="s">
        <v>21</v>
      </c>
      <c r="D36" s="25">
        <f>SUM(K36-(E36+F36+G36+H36+I36))</f>
        <v>6095575.5199999996</v>
      </c>
      <c r="E36" s="41">
        <v>1072089.53</v>
      </c>
      <c r="F36" s="26">
        <v>1603871</v>
      </c>
      <c r="G36" s="26">
        <v>1212645</v>
      </c>
      <c r="H36" s="26">
        <v>708900</v>
      </c>
      <c r="I36" s="26">
        <v>3614337.43</v>
      </c>
      <c r="J36" s="32">
        <f>SUM(E36:I36)</f>
        <v>8211842.9600000009</v>
      </c>
      <c r="K36" s="30">
        <v>14307418.48</v>
      </c>
      <c r="L36" s="14"/>
    </row>
    <row r="37" spans="2:18">
      <c r="C37" s="4" t="s">
        <v>14</v>
      </c>
      <c r="D37" s="21">
        <f t="shared" ref="D37:K37" si="5">D36/$K$36</f>
        <v>0.42604300199374606</v>
      </c>
      <c r="E37" s="28">
        <f t="shared" si="5"/>
        <v>7.4932422749683911E-2</v>
      </c>
      <c r="F37" s="21">
        <f t="shared" si="5"/>
        <v>0.11210065619049397</v>
      </c>
      <c r="G37" s="21">
        <f t="shared" si="5"/>
        <v>8.4756380174042412E-2</v>
      </c>
      <c r="H37" s="21">
        <f t="shared" si="5"/>
        <v>4.9547722462368347E-2</v>
      </c>
      <c r="I37" s="21">
        <f t="shared" si="5"/>
        <v>0.25261981642966524</v>
      </c>
      <c r="J37" s="28">
        <f t="shared" si="5"/>
        <v>0.57395699800625388</v>
      </c>
      <c r="K37" s="22">
        <f t="shared" si="5"/>
        <v>1</v>
      </c>
      <c r="L37" s="14"/>
      <c r="N37" s="27"/>
      <c r="O37" s="27"/>
      <c r="P37" s="27"/>
      <c r="Q37" s="27"/>
      <c r="R37" s="26"/>
    </row>
    <row r="38" spans="2:18">
      <c r="B38" s="3"/>
      <c r="C38" s="5"/>
      <c r="D38" s="18"/>
      <c r="E38" s="38"/>
      <c r="F38" s="10"/>
      <c r="G38" s="10"/>
      <c r="H38" s="10"/>
      <c r="I38" s="10"/>
      <c r="J38" s="33"/>
      <c r="K38" s="1"/>
    </row>
    <row r="39" spans="2:18">
      <c r="B39" s="12"/>
      <c r="C39" s="13"/>
      <c r="D39" s="13"/>
      <c r="E39" s="14"/>
      <c r="F39" s="14"/>
      <c r="G39" s="14"/>
      <c r="H39" s="14"/>
      <c r="I39" s="14"/>
      <c r="J39" s="15"/>
      <c r="K39" s="14"/>
    </row>
  </sheetData>
  <phoneticPr fontId="0" type="noConversion"/>
  <printOptions horizontalCentered="1"/>
  <pageMargins left="0.25" right="0.25" top="0.5" bottom="0.5" header="0.5" footer="0.5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4</vt:lpstr>
      <vt:lpstr>'Party Table 4'!Print_Area</vt:lpstr>
    </vt:vector>
  </TitlesOfParts>
  <Company> 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2013-09-09T15:22:59Z</cp:lastPrinted>
  <dcterms:created xsi:type="dcterms:W3CDTF">2004-03-03T17:44:23Z</dcterms:created>
  <dcterms:modified xsi:type="dcterms:W3CDTF">2013-09-09T15:23:01Z</dcterms:modified>
</cp:coreProperties>
</file>