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AC Table 2" sheetId="2" r:id="rId1"/>
  </sheets>
  <calcPr calcId="125725"/>
</workbook>
</file>

<file path=xl/calcChain.xml><?xml version="1.0" encoding="utf-8"?>
<calcChain xmlns="http://schemas.openxmlformats.org/spreadsheetml/2006/main">
  <c r="J65" i="2"/>
  <c r="I65"/>
  <c r="H65"/>
  <c r="G65"/>
  <c r="F65"/>
  <c r="E65"/>
  <c r="D65"/>
  <c r="C65"/>
  <c r="J62"/>
  <c r="J61"/>
  <c r="J60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C62"/>
  <c r="C61"/>
  <c r="C60"/>
  <c r="J57"/>
  <c r="J56"/>
  <c r="I57"/>
  <c r="H57"/>
  <c r="G57"/>
  <c r="F57"/>
  <c r="E57"/>
  <c r="D57"/>
  <c r="I56"/>
  <c r="H56"/>
  <c r="G56"/>
  <c r="F56"/>
  <c r="E56"/>
  <c r="D56"/>
  <c r="C57"/>
  <c r="C56"/>
  <c r="I55"/>
  <c r="H55"/>
  <c r="G55"/>
  <c r="F55"/>
  <c r="E55"/>
  <c r="D55"/>
  <c r="J55" s="1"/>
  <c r="C55"/>
  <c r="J31"/>
  <c r="I31"/>
  <c r="H31"/>
  <c r="G31"/>
  <c r="F31"/>
  <c r="E31"/>
  <c r="D31"/>
  <c r="C31"/>
  <c r="J46"/>
  <c r="I46"/>
  <c r="H46"/>
  <c r="G46"/>
  <c r="F46"/>
  <c r="E46"/>
  <c r="D46"/>
  <c r="C46"/>
  <c r="J40"/>
  <c r="I40"/>
  <c r="H40"/>
  <c r="G40"/>
  <c r="F40"/>
  <c r="E40"/>
  <c r="D40"/>
  <c r="C40"/>
  <c r="J50"/>
  <c r="J49"/>
  <c r="J48"/>
  <c r="J44"/>
  <c r="J43"/>
  <c r="J42"/>
  <c r="J38"/>
  <c r="J37"/>
  <c r="J36"/>
  <c r="J34" s="1"/>
  <c r="I34"/>
  <c r="H34"/>
  <c r="G34"/>
  <c r="F34"/>
  <c r="E34"/>
  <c r="D34"/>
  <c r="C34"/>
  <c r="I22"/>
  <c r="H22"/>
  <c r="G22"/>
  <c r="F22"/>
  <c r="E22"/>
  <c r="D22"/>
  <c r="C22"/>
  <c r="I16"/>
  <c r="H16"/>
  <c r="G16"/>
  <c r="F16"/>
  <c r="E16"/>
  <c r="D16"/>
  <c r="C16"/>
  <c r="I10"/>
  <c r="I7" s="1"/>
  <c r="H10"/>
  <c r="H7" s="1"/>
  <c r="G10"/>
  <c r="F10"/>
  <c r="E10"/>
  <c r="E7" s="1"/>
  <c r="D10"/>
  <c r="C10"/>
  <c r="J26"/>
  <c r="J22" s="1"/>
  <c r="J25"/>
  <c r="J24"/>
  <c r="J20"/>
  <c r="J19"/>
  <c r="J18"/>
  <c r="J14"/>
  <c r="J13"/>
  <c r="J12"/>
  <c r="J10" l="1"/>
  <c r="G7"/>
  <c r="F7"/>
  <c r="J16"/>
  <c r="D7"/>
  <c r="C7"/>
  <c r="J7" l="1"/>
</calcChain>
</file>

<file path=xl/sharedStrings.xml><?xml version="1.0" encoding="utf-8"?>
<sst xmlns="http://schemas.openxmlformats.org/spreadsheetml/2006/main" count="55" uniqueCount="30">
  <si>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</si>
  <si>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</si>
  <si>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</si>
  <si>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</si>
  <si>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</si>
  <si>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</si>
  <si>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</si>
  <si>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</si>
  <si>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</si>
  <si>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</si>
  <si>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</si>
  <si>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>January 1, 2013 - June 30, 2013</t>
  </si>
  <si>
    <t>Senate (2014)</t>
  </si>
  <si>
    <t>House (2014)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</si>
  <si>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</si>
  <si>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</si>
  <si>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</si>
  <si>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</si>
  <si>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</si>
  <si>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</si>
  <si>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</si>
  <si>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</si>
  <si>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</si>
  <si>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</si>
  <si>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</si>
  <si>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</si>
  <si>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</si>
  <si>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</si>
  <si>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</si>
  <si>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Summary of Contributions to All Federal Races (2014)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</si>
</sst>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12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5" fontId="1" fillId="0" borderId="0" xfId="1" applyNumberFormat="1"/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1" fillId="0" borderId="0" xfId="1" applyNumberFormat="1"/>
    <xf numFmtId="164" fontId="3" fillId="0" borderId="0" xfId="1" applyNumberFormat="1" applyFont="1"/>
    <xf numFmtId="0" fontId="4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5" fontId="5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6" fillId="0" borderId="0" xfId="0" applyNumberFormat="1" applyFont="1" applyBorder="1"/>
    <xf numFmtId="164" fontId="6" fillId="0" borderId="1" xfId="0" applyNumberFormat="1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164" fontId="1" fillId="0" borderId="0" xfId="1" applyNumberFormat="1" applyFont="1"/>
    <xf numFmtId="164" fontId="1" fillId="0" borderId="5" xfId="1" applyNumberFormat="1" applyFont="1" applyBorder="1"/>
    <xf numFmtId="164" fontId="7" fillId="0" borderId="1" xfId="0" applyNumberFormat="1" applyFont="1" applyBorder="1"/>
    <xf numFmtId="164" fontId="7" fillId="0" borderId="0" xfId="0" applyNumberFormat="1" applyFont="1"/>
    <xf numFmtId="164" fontId="6" fillId="0" borderId="0" xfId="0" applyNumberFormat="1" applyFont="1"/>
    <xf numFmtId="164" fontId="8" fillId="0" borderId="0" xfId="0" applyNumberFormat="1" applyFont="1" applyBorder="1"/>
    <xf numFmtId="164" fontId="8" fillId="0" borderId="1" xfId="0" applyNumberFormat="1" applyFont="1" applyBorder="1"/>
    <xf numFmtId="164" fontId="9" fillId="0" borderId="2" xfId="0" applyNumberFormat="1" applyFont="1" applyBorder="1"/>
    <xf numFmtId="164" fontId="9" fillId="0" borderId="3" xfId="0" applyNumberFormat="1" applyFont="1" applyBorder="1"/>
    <xf numFmtId="164" fontId="10" fillId="0" borderId="0" xfId="1" applyNumberFormat="1" applyFont="1"/>
    <xf numFmtId="164" fontId="10" fillId="0" borderId="5" xfId="1" applyNumberFormat="1" applyFont="1" applyBorder="1"/>
    <xf numFmtId="164" fontId="9" fillId="0" borderId="0" xfId="0" applyNumberFormat="1" applyFont="1" applyBorder="1"/>
    <xf numFmtId="164" fontId="9" fillId="0" borderId="1" xfId="0" applyNumberFormat="1" applyFont="1" applyBorder="1"/>
    <xf numFmtId="164" fontId="9" fillId="0" borderId="0" xfId="0" applyNumberFormat="1" applyFont="1"/>
    <xf numFmtId="164" fontId="8" fillId="0" borderId="0" xfId="0" applyNumberFormat="1" applyFont="1"/>
    <xf numFmtId="164" fontId="11" fillId="0" borderId="0" xfId="1" applyNumberFormat="1" applyFont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0" fontId="1" fillId="0" borderId="2" xfId="1" applyFont="1" applyBorder="1"/>
    <xf numFmtId="0" fontId="1" fillId="0" borderId="0" xfId="1" applyFont="1" applyBorder="1"/>
    <xf numFmtId="164" fontId="1" fillId="0" borderId="1" xfId="1" applyNumberFormat="1" applyFont="1" applyBorder="1"/>
    <xf numFmtId="0" fontId="6" fillId="0" borderId="2" xfId="0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0" fontId="1" fillId="0" borderId="4" xfId="1" applyFont="1" applyBorder="1"/>
    <xf numFmtId="164" fontId="10" fillId="0" borderId="1" xfId="1" applyNumberFormat="1" applyFont="1" applyBorder="1"/>
    <xf numFmtId="164" fontId="8" fillId="0" borderId="2" xfId="0" applyNumberFormat="1" applyFont="1" applyBorder="1"/>
    <xf numFmtId="164" fontId="1" fillId="0" borderId="0" xfId="1" applyNumberFormat="1" applyFont="1" applyBorder="1"/>
    <xf numFmtId="0" fontId="2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Normal="100" workbookViewId="0">
      <selection activeCell="M27" sqref="M27"/>
    </sheetView>
  </sheetViews>
  <sheetFormatPr defaultRowHeight="15.75"/>
  <cols>
    <col min="1" max="1" width="13.75" customWidth="1"/>
    <col min="2" max="2" width="5.75" customWidth="1"/>
    <col min="3" max="3" width="12.625" bestFit="1" customWidth="1"/>
    <col min="4" max="4" width="12.25" bestFit="1" customWidth="1"/>
    <col min="5" max="5" width="13" bestFit="1" customWidth="1"/>
    <col min="6" max="6" width="12.625" customWidth="1"/>
    <col min="7" max="7" width="11.625" bestFit="1" customWidth="1"/>
    <col min="8" max="8" width="11" bestFit="1" customWidth="1"/>
    <col min="9" max="9" width="12.375" customWidth="1"/>
    <col min="10" max="10" width="12.75" bestFit="1" customWidth="1"/>
    <col min="11" max="11" width="10.625" bestFit="1" customWidth="1"/>
  </cols>
  <sheetData>
    <row r="1" spans="1:10">
      <c r="F1" s="18" t="s">
        <v>9</v>
      </c>
    </row>
    <row r="2" spans="1:10">
      <c r="A2" s="2"/>
      <c r="B2" s="2"/>
      <c r="C2" s="3"/>
      <c r="D2" s="3"/>
      <c r="E2" s="4"/>
      <c r="F2" s="5" t="s">
        <v>10</v>
      </c>
      <c r="G2" s="5"/>
      <c r="H2" s="3"/>
      <c r="I2" s="3"/>
      <c r="J2" s="3"/>
    </row>
    <row r="3" spans="1:10">
      <c r="A3" s="2"/>
      <c r="B3" s="2"/>
      <c r="C3" s="3"/>
      <c r="D3" s="3"/>
      <c r="E3" s="4"/>
      <c r="F3" s="5" t="s">
        <v>11</v>
      </c>
      <c r="G3" s="5"/>
      <c r="H3" s="3"/>
      <c r="I3" s="3"/>
      <c r="J3" s="3"/>
    </row>
    <row r="4" spans="1:10">
      <c r="A4" s="2"/>
      <c r="B4" s="2"/>
      <c r="C4" s="5"/>
      <c r="D4" s="5"/>
      <c r="E4" s="5"/>
      <c r="F4" s="5"/>
      <c r="G4" s="5"/>
      <c r="H4" s="5"/>
      <c r="I4" s="6" t="s">
        <v>7</v>
      </c>
      <c r="J4" s="3"/>
    </row>
    <row r="5" spans="1:10">
      <c r="A5" s="2"/>
      <c r="B5" s="2"/>
      <c r="C5" s="7" t="s">
        <v>2</v>
      </c>
      <c r="D5" s="7" t="s">
        <v>3</v>
      </c>
      <c r="E5" s="7" t="s">
        <v>0</v>
      </c>
      <c r="F5" s="7" t="s">
        <v>4</v>
      </c>
      <c r="G5" s="7" t="s">
        <v>1</v>
      </c>
      <c r="H5" s="7" t="s">
        <v>5</v>
      </c>
      <c r="I5" s="8" t="s">
        <v>8</v>
      </c>
      <c r="J5" s="7" t="s">
        <v>6</v>
      </c>
    </row>
    <row r="6" spans="1:10">
      <c r="A6" s="2"/>
      <c r="B6" s="2"/>
      <c r="C6" s="12"/>
      <c r="D6" s="12"/>
      <c r="E6" s="12"/>
      <c r="F6" s="12"/>
      <c r="G6" s="12"/>
      <c r="H6" s="12"/>
      <c r="I6" s="26"/>
      <c r="J6" s="12"/>
    </row>
    <row r="7" spans="1:10">
      <c r="A7" s="4" t="s">
        <v>12</v>
      </c>
      <c r="B7" s="2"/>
      <c r="C7" s="36">
        <f>SUM(C10+C16+C22)</f>
        <v>8938628.6400000006</v>
      </c>
      <c r="D7" s="36">
        <f t="shared" ref="D7:J7" si="0">SUM(D10+D16+D22)</f>
        <v>1277275</v>
      </c>
      <c r="E7" s="36">
        <f t="shared" si="0"/>
        <v>5093520.8</v>
      </c>
      <c r="F7" s="36">
        <f t="shared" si="0"/>
        <v>3291759.24</v>
      </c>
      <c r="G7" s="36">
        <f t="shared" si="0"/>
        <v>1259730.72</v>
      </c>
      <c r="H7" s="36">
        <f t="shared" si="0"/>
        <v>158600</v>
      </c>
      <c r="I7" s="37">
        <f t="shared" si="0"/>
        <v>222150</v>
      </c>
      <c r="J7" s="36">
        <f t="shared" si="0"/>
        <v>20241664.399999999</v>
      </c>
    </row>
    <row r="8" spans="1:10">
      <c r="A8" s="16"/>
      <c r="B8" s="48"/>
      <c r="C8" s="38"/>
      <c r="D8" s="38"/>
      <c r="E8" s="38"/>
      <c r="F8" s="38"/>
      <c r="G8" s="38"/>
      <c r="H8" s="38"/>
      <c r="I8" s="39"/>
      <c r="J8" s="38"/>
    </row>
    <row r="9" spans="1:10">
      <c r="A9" s="4"/>
      <c r="B9" s="2"/>
      <c r="C9" s="40"/>
      <c r="D9" s="40"/>
      <c r="E9" s="40"/>
      <c r="F9" s="40"/>
      <c r="G9" s="40"/>
      <c r="H9" s="40"/>
      <c r="I9" s="41"/>
      <c r="J9" s="40"/>
    </row>
    <row r="10" spans="1:10">
      <c r="A10" s="10" t="s">
        <v>14</v>
      </c>
      <c r="B10" s="49"/>
      <c r="C10" s="36">
        <f>SUM(C12:C14)</f>
        <v>4331772.67</v>
      </c>
      <c r="D10" s="36">
        <f t="shared" ref="D10:J10" si="1">SUM(D12:D14)</f>
        <v>1243275</v>
      </c>
      <c r="E10" s="36">
        <f t="shared" si="1"/>
        <v>3003297.8</v>
      </c>
      <c r="F10" s="36">
        <f t="shared" si="1"/>
        <v>1635174.56</v>
      </c>
      <c r="G10" s="36">
        <f t="shared" si="1"/>
        <v>632840.72</v>
      </c>
      <c r="H10" s="36">
        <f t="shared" si="1"/>
        <v>98500</v>
      </c>
      <c r="I10" s="37">
        <f t="shared" si="1"/>
        <v>124150</v>
      </c>
      <c r="J10" s="36">
        <f t="shared" si="1"/>
        <v>11069010.75</v>
      </c>
    </row>
    <row r="11" spans="1:10">
      <c r="A11" s="16"/>
      <c r="B11" s="2"/>
      <c r="C11" s="42"/>
      <c r="D11" s="42"/>
      <c r="E11" s="42"/>
      <c r="F11" s="42"/>
      <c r="G11" s="42"/>
      <c r="H11" s="42"/>
      <c r="I11" s="43"/>
      <c r="J11" s="44"/>
    </row>
    <row r="12" spans="1:10">
      <c r="A12" s="4" t="s">
        <v>15</v>
      </c>
      <c r="B12" s="2"/>
      <c r="C12" s="36">
        <v>3981772.67</v>
      </c>
      <c r="D12" s="36">
        <v>1023275</v>
      </c>
      <c r="E12" s="36">
        <v>2777947.8</v>
      </c>
      <c r="F12" s="36">
        <v>1505174.56</v>
      </c>
      <c r="G12" s="36">
        <v>558840.72</v>
      </c>
      <c r="H12" s="36">
        <v>98500</v>
      </c>
      <c r="I12" s="37">
        <v>101050</v>
      </c>
      <c r="J12" s="45">
        <f>SUM(C12:I12)</f>
        <v>10046560.75</v>
      </c>
    </row>
    <row r="13" spans="1:10">
      <c r="A13" s="4" t="s">
        <v>16</v>
      </c>
      <c r="B13" s="2"/>
      <c r="C13" s="36">
        <v>56500</v>
      </c>
      <c r="D13" s="36">
        <v>55500</v>
      </c>
      <c r="E13" s="36">
        <v>19000</v>
      </c>
      <c r="F13" s="36">
        <v>2000</v>
      </c>
      <c r="G13" s="36">
        <v>6000</v>
      </c>
      <c r="H13" s="36">
        <v>0</v>
      </c>
      <c r="I13" s="37">
        <v>6000</v>
      </c>
      <c r="J13" s="45">
        <f t="shared" ref="J13:J14" si="2">SUM(C13:I13)</f>
        <v>145000</v>
      </c>
    </row>
    <row r="14" spans="1:10">
      <c r="A14" s="4" t="s">
        <v>17</v>
      </c>
      <c r="B14" s="2"/>
      <c r="C14" s="36">
        <v>293500</v>
      </c>
      <c r="D14" s="36">
        <v>164500</v>
      </c>
      <c r="E14" s="36">
        <v>206350</v>
      </c>
      <c r="F14" s="36">
        <v>128000</v>
      </c>
      <c r="G14" s="36">
        <v>68000</v>
      </c>
      <c r="H14" s="36">
        <v>0</v>
      </c>
      <c r="I14" s="37">
        <v>17100</v>
      </c>
      <c r="J14" s="45">
        <f t="shared" si="2"/>
        <v>877450</v>
      </c>
    </row>
    <row r="15" spans="1:10">
      <c r="A15" s="16"/>
      <c r="B15" s="17"/>
      <c r="C15" s="44"/>
      <c r="D15" s="44"/>
      <c r="E15" s="44"/>
      <c r="F15" s="44"/>
      <c r="G15" s="44"/>
      <c r="H15" s="44"/>
      <c r="I15" s="43"/>
      <c r="J15" s="44"/>
    </row>
    <row r="16" spans="1:10">
      <c r="A16" s="10" t="s">
        <v>18</v>
      </c>
      <c r="B16" s="49"/>
      <c r="C16" s="36">
        <f>SUM(C18:C20)</f>
        <v>4606855.97</v>
      </c>
      <c r="D16" s="36">
        <f t="shared" ref="D16:J16" si="3">SUM(D18:D20)</f>
        <v>34000</v>
      </c>
      <c r="E16" s="36">
        <f t="shared" si="3"/>
        <v>2090223</v>
      </c>
      <c r="F16" s="36">
        <f t="shared" si="3"/>
        <v>1656584.68</v>
      </c>
      <c r="G16" s="36">
        <f t="shared" si="3"/>
        <v>626890</v>
      </c>
      <c r="H16" s="36">
        <f t="shared" si="3"/>
        <v>60100</v>
      </c>
      <c r="I16" s="37">
        <f t="shared" si="3"/>
        <v>98000</v>
      </c>
      <c r="J16" s="36">
        <f t="shared" si="3"/>
        <v>9172653.6500000004</v>
      </c>
    </row>
    <row r="17" spans="1:10">
      <c r="A17" s="16"/>
      <c r="B17" s="2"/>
      <c r="C17" s="44"/>
      <c r="D17" s="44"/>
      <c r="E17" s="44"/>
      <c r="F17" s="44"/>
      <c r="G17" s="44"/>
      <c r="H17" s="44"/>
      <c r="I17" s="43"/>
      <c r="J17" s="44"/>
    </row>
    <row r="18" spans="1:10">
      <c r="A18" s="4" t="s">
        <v>19</v>
      </c>
      <c r="B18" s="2"/>
      <c r="C18" s="36">
        <v>3894649.06</v>
      </c>
      <c r="D18" s="36">
        <v>24000</v>
      </c>
      <c r="E18" s="36">
        <v>1626100</v>
      </c>
      <c r="F18" s="36">
        <v>1323584.68</v>
      </c>
      <c r="G18" s="36">
        <v>519940</v>
      </c>
      <c r="H18" s="36">
        <v>49600</v>
      </c>
      <c r="I18" s="37">
        <v>65000</v>
      </c>
      <c r="J18" s="45">
        <f>SUM(C18:I18)</f>
        <v>7502873.7400000002</v>
      </c>
    </row>
    <row r="19" spans="1:10">
      <c r="A19" s="4" t="s">
        <v>16</v>
      </c>
      <c r="B19" s="2"/>
      <c r="C19" s="36">
        <v>194550</v>
      </c>
      <c r="D19" s="36">
        <v>0</v>
      </c>
      <c r="E19" s="36">
        <v>115850</v>
      </c>
      <c r="F19" s="36">
        <v>92000</v>
      </c>
      <c r="G19" s="36">
        <v>35950</v>
      </c>
      <c r="H19" s="36">
        <v>9500</v>
      </c>
      <c r="I19" s="37">
        <v>13500</v>
      </c>
      <c r="J19" s="45">
        <f t="shared" ref="J19:J20" si="4">SUM(C19:I19)</f>
        <v>461350</v>
      </c>
    </row>
    <row r="20" spans="1:10">
      <c r="A20" s="4" t="s">
        <v>20</v>
      </c>
      <c r="B20" s="2"/>
      <c r="C20" s="36">
        <v>517656.91</v>
      </c>
      <c r="D20" s="36">
        <v>10000</v>
      </c>
      <c r="E20" s="36">
        <v>348273</v>
      </c>
      <c r="F20" s="36">
        <v>241000</v>
      </c>
      <c r="G20" s="36">
        <v>71000</v>
      </c>
      <c r="H20" s="36">
        <v>1000</v>
      </c>
      <c r="I20" s="37">
        <v>19500</v>
      </c>
      <c r="J20" s="45">
        <f t="shared" si="4"/>
        <v>1208429.9099999999</v>
      </c>
    </row>
    <row r="21" spans="1:10">
      <c r="A21" s="17"/>
      <c r="B21" s="2"/>
      <c r="C21" s="46"/>
      <c r="D21" s="46"/>
      <c r="E21" s="46"/>
      <c r="F21" s="46"/>
      <c r="G21" s="46"/>
      <c r="H21" s="46"/>
      <c r="I21" s="47"/>
      <c r="J21" s="46"/>
    </row>
    <row r="22" spans="1:10">
      <c r="A22" s="10" t="s">
        <v>21</v>
      </c>
      <c r="B22" s="49"/>
      <c r="C22" s="36">
        <f>SUM(C24:C26)</f>
        <v>0</v>
      </c>
      <c r="D22" s="36">
        <f t="shared" ref="D22:J22" si="5">SUM(D24:D26)</f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7">
        <f t="shared" si="5"/>
        <v>0</v>
      </c>
      <c r="J22" s="36">
        <f t="shared" si="5"/>
        <v>0</v>
      </c>
    </row>
    <row r="23" spans="1:10">
      <c r="A23" s="16"/>
      <c r="B23" s="2"/>
      <c r="C23" s="44"/>
      <c r="D23" s="44"/>
      <c r="E23" s="44"/>
      <c r="F23" s="44"/>
      <c r="G23" s="44"/>
      <c r="H23" s="44"/>
      <c r="I23" s="43"/>
      <c r="J23" s="44"/>
    </row>
    <row r="24" spans="1:10">
      <c r="A24" s="4" t="s">
        <v>15</v>
      </c>
      <c r="B24" s="31"/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7">
        <v>0</v>
      </c>
      <c r="J24" s="45">
        <f>SUM(C24:I24)</f>
        <v>0</v>
      </c>
    </row>
    <row r="25" spans="1:10">
      <c r="A25" s="4" t="s">
        <v>22</v>
      </c>
      <c r="B25" s="31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7">
        <v>0</v>
      </c>
      <c r="J25" s="45">
        <f t="shared" ref="J25:J26" si="6">SUM(C25:I25)</f>
        <v>0</v>
      </c>
    </row>
    <row r="26" spans="1:10">
      <c r="A26" s="4" t="s">
        <v>20</v>
      </c>
      <c r="B26" s="31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7">
        <v>0</v>
      </c>
      <c r="J26" s="45">
        <f t="shared" si="6"/>
        <v>0</v>
      </c>
    </row>
    <row r="27" spans="1:10">
      <c r="A27" s="4"/>
      <c r="B27" s="2"/>
      <c r="C27" s="31"/>
      <c r="D27" s="31"/>
      <c r="E27" s="31"/>
      <c r="F27" s="31"/>
      <c r="G27" s="31"/>
      <c r="H27" s="31"/>
      <c r="I27" s="50"/>
      <c r="J27" s="31"/>
    </row>
    <row r="28" spans="1:10">
      <c r="A28" s="4"/>
      <c r="B28" s="2"/>
      <c r="C28" s="19"/>
      <c r="D28" s="19"/>
      <c r="E28" s="19"/>
      <c r="F28" s="19"/>
      <c r="G28" s="19"/>
      <c r="H28" s="19"/>
      <c r="I28" s="20" t="s">
        <v>7</v>
      </c>
      <c r="J28" s="21"/>
    </row>
    <row r="29" spans="1:10">
      <c r="A29" s="4"/>
      <c r="B29" s="2"/>
      <c r="C29" s="22" t="s">
        <v>2</v>
      </c>
      <c r="D29" s="22" t="s">
        <v>3</v>
      </c>
      <c r="E29" s="22" t="s">
        <v>0</v>
      </c>
      <c r="F29" s="22" t="s">
        <v>4</v>
      </c>
      <c r="G29" s="22" t="s">
        <v>1</v>
      </c>
      <c r="H29" s="22" t="s">
        <v>5</v>
      </c>
      <c r="I29" s="23" t="s">
        <v>8</v>
      </c>
      <c r="J29" s="22" t="s">
        <v>6</v>
      </c>
    </row>
    <row r="30" spans="1:10">
      <c r="A30" s="4"/>
      <c r="B30" s="2"/>
      <c r="C30" s="24"/>
      <c r="D30" s="24"/>
      <c r="E30" s="24"/>
      <c r="F30" s="24"/>
      <c r="G30" s="24"/>
      <c r="H30" s="24"/>
      <c r="I30" s="25"/>
      <c r="J30" s="24"/>
    </row>
    <row r="31" spans="1:10">
      <c r="A31" s="15" t="s">
        <v>13</v>
      </c>
      <c r="B31" s="2"/>
      <c r="C31" s="36">
        <f>SUM(C34+C40+C46)</f>
        <v>34806673.57</v>
      </c>
      <c r="D31" s="36">
        <f t="shared" ref="D31:J31" si="7">SUM(D34+D40+D46)</f>
        <v>10129125</v>
      </c>
      <c r="E31" s="36">
        <f t="shared" si="7"/>
        <v>8932020.7799999993</v>
      </c>
      <c r="F31" s="36">
        <f t="shared" si="7"/>
        <v>15689201.190000001</v>
      </c>
      <c r="G31" s="36">
        <f t="shared" si="7"/>
        <v>6058847.2599999998</v>
      </c>
      <c r="H31" s="36">
        <f t="shared" si="7"/>
        <v>1149550</v>
      </c>
      <c r="I31" s="37">
        <f t="shared" si="7"/>
        <v>1434422.4</v>
      </c>
      <c r="J31" s="36">
        <f t="shared" si="7"/>
        <v>78199840.200000003</v>
      </c>
    </row>
    <row r="32" spans="1:10">
      <c r="A32" s="16"/>
      <c r="B32" s="51"/>
      <c r="C32" s="38"/>
      <c r="D32" s="38"/>
      <c r="E32" s="38"/>
      <c r="F32" s="38"/>
      <c r="G32" s="38"/>
      <c r="H32" s="38"/>
      <c r="I32" s="39"/>
      <c r="J32" s="56"/>
    </row>
    <row r="33" spans="1:10">
      <c r="A33" s="4"/>
      <c r="B33" s="2"/>
      <c r="C33" s="40"/>
      <c r="D33" s="40"/>
      <c r="E33" s="40"/>
      <c r="F33" s="40"/>
      <c r="G33" s="40"/>
      <c r="H33" s="40"/>
      <c r="I33" s="41"/>
      <c r="J33" s="40"/>
    </row>
    <row r="34" spans="1:10">
      <c r="A34" s="10" t="s">
        <v>14</v>
      </c>
      <c r="B34" s="49"/>
      <c r="C34" s="36">
        <f>SUM(C36:C38)</f>
        <v>11363106.359999999</v>
      </c>
      <c r="D34" s="36">
        <f t="shared" ref="D34:J34" si="8">SUM(D36:D38)</f>
        <v>8672625</v>
      </c>
      <c r="E34" s="36">
        <f t="shared" si="8"/>
        <v>3616330.5599999996</v>
      </c>
      <c r="F34" s="36">
        <f t="shared" si="8"/>
        <v>4796865.1900000004</v>
      </c>
      <c r="G34" s="36">
        <f t="shared" si="8"/>
        <v>2476747.94</v>
      </c>
      <c r="H34" s="36">
        <f t="shared" si="8"/>
        <v>505750</v>
      </c>
      <c r="I34" s="37">
        <f t="shared" si="8"/>
        <v>548275</v>
      </c>
      <c r="J34" s="36">
        <f t="shared" si="8"/>
        <v>31979700.050000001</v>
      </c>
    </row>
    <row r="35" spans="1:10">
      <c r="A35" s="16"/>
      <c r="B35" s="2"/>
      <c r="C35" s="44"/>
      <c r="D35" s="44"/>
      <c r="E35" s="44"/>
      <c r="F35" s="44"/>
      <c r="G35" s="44"/>
      <c r="H35" s="44"/>
      <c r="I35" s="43"/>
      <c r="J35" s="45"/>
    </row>
    <row r="36" spans="1:10">
      <c r="A36" s="4" t="s">
        <v>15</v>
      </c>
      <c r="B36" s="2"/>
      <c r="C36" s="45">
        <v>11340706.359999999</v>
      </c>
      <c r="D36" s="45">
        <v>8334325</v>
      </c>
      <c r="E36" s="45">
        <v>3445779.26</v>
      </c>
      <c r="F36" s="45">
        <v>4781365.1900000004</v>
      </c>
      <c r="G36" s="45">
        <v>2462097.94</v>
      </c>
      <c r="H36" s="45">
        <v>504750</v>
      </c>
      <c r="I36" s="37">
        <v>542275</v>
      </c>
      <c r="J36" s="45">
        <f>SUM(C36:I36)</f>
        <v>31411298.75</v>
      </c>
    </row>
    <row r="37" spans="1:10">
      <c r="A37" s="4" t="s">
        <v>22</v>
      </c>
      <c r="B37" s="2"/>
      <c r="C37" s="45">
        <v>7000</v>
      </c>
      <c r="D37" s="45">
        <v>145000</v>
      </c>
      <c r="E37" s="45">
        <v>74516.3</v>
      </c>
      <c r="F37" s="45">
        <v>0</v>
      </c>
      <c r="G37" s="45">
        <v>8650</v>
      </c>
      <c r="H37" s="45">
        <v>0</v>
      </c>
      <c r="I37" s="37">
        <v>1000</v>
      </c>
      <c r="J37" s="45">
        <f t="shared" ref="J37:J38" si="9">SUM(C37:I37)</f>
        <v>236166.3</v>
      </c>
    </row>
    <row r="38" spans="1:10">
      <c r="A38" s="4" t="s">
        <v>20</v>
      </c>
      <c r="B38" s="2"/>
      <c r="C38" s="45">
        <v>15400</v>
      </c>
      <c r="D38" s="45">
        <v>193300</v>
      </c>
      <c r="E38" s="45">
        <v>96035</v>
      </c>
      <c r="F38" s="45">
        <v>15500</v>
      </c>
      <c r="G38" s="45">
        <v>6000</v>
      </c>
      <c r="H38" s="45">
        <v>1000</v>
      </c>
      <c r="I38" s="37">
        <v>5000</v>
      </c>
      <c r="J38" s="45">
        <f t="shared" si="9"/>
        <v>332235</v>
      </c>
    </row>
    <row r="39" spans="1:10">
      <c r="A39" s="4"/>
      <c r="B39" s="2"/>
      <c r="C39" s="40"/>
      <c r="D39" s="40"/>
      <c r="E39" s="40"/>
      <c r="F39" s="40"/>
      <c r="G39" s="40"/>
      <c r="H39" s="40"/>
      <c r="I39" s="55"/>
      <c r="J39" s="40"/>
    </row>
    <row r="40" spans="1:10">
      <c r="A40" s="10" t="s">
        <v>18</v>
      </c>
      <c r="B40" s="49"/>
      <c r="C40" s="36">
        <f>SUM(C42:C44)</f>
        <v>23443567.210000001</v>
      </c>
      <c r="D40" s="36">
        <f t="shared" ref="D40:J40" si="10">SUM(D42:D44)</f>
        <v>1456500</v>
      </c>
      <c r="E40" s="36">
        <f t="shared" si="10"/>
        <v>5315690.22</v>
      </c>
      <c r="F40" s="36">
        <f t="shared" si="10"/>
        <v>10892336</v>
      </c>
      <c r="G40" s="36">
        <f t="shared" si="10"/>
        <v>3582099.32</v>
      </c>
      <c r="H40" s="36">
        <f t="shared" si="10"/>
        <v>643800</v>
      </c>
      <c r="I40" s="37">
        <f t="shared" si="10"/>
        <v>886147.4</v>
      </c>
      <c r="J40" s="36">
        <f t="shared" si="10"/>
        <v>46220140.149999999</v>
      </c>
    </row>
    <row r="41" spans="1:10">
      <c r="A41" s="4"/>
      <c r="B41" s="2"/>
      <c r="C41" s="40"/>
      <c r="D41" s="40"/>
      <c r="E41" s="40"/>
      <c r="F41" s="40"/>
      <c r="G41" s="40"/>
      <c r="H41" s="40"/>
      <c r="I41" s="55"/>
      <c r="J41" s="40"/>
    </row>
    <row r="42" spans="1:10">
      <c r="A42" s="4" t="s">
        <v>15</v>
      </c>
      <c r="B42" s="2"/>
      <c r="C42" s="45">
        <v>23371717.210000001</v>
      </c>
      <c r="D42" s="45">
        <v>1454500</v>
      </c>
      <c r="E42" s="45">
        <v>5158840.22</v>
      </c>
      <c r="F42" s="45">
        <v>10880336</v>
      </c>
      <c r="G42" s="45">
        <v>3528999.32</v>
      </c>
      <c r="H42" s="45">
        <v>643800</v>
      </c>
      <c r="I42" s="37">
        <v>875147.4</v>
      </c>
      <c r="J42" s="45">
        <f>SUM(C42:I42)</f>
        <v>45913340.149999999</v>
      </c>
    </row>
    <row r="43" spans="1:10">
      <c r="A43" s="4" t="s">
        <v>22</v>
      </c>
      <c r="B43" s="2"/>
      <c r="C43" s="45">
        <v>24650</v>
      </c>
      <c r="D43" s="45">
        <v>0</v>
      </c>
      <c r="E43" s="45">
        <v>123250</v>
      </c>
      <c r="F43" s="45">
        <v>6000</v>
      </c>
      <c r="G43" s="45">
        <v>24500</v>
      </c>
      <c r="H43" s="45">
        <v>0</v>
      </c>
      <c r="I43" s="37">
        <v>10500</v>
      </c>
      <c r="J43" s="45">
        <f t="shared" ref="J43:J44" si="11">SUM(C43:I43)</f>
        <v>188900</v>
      </c>
    </row>
    <row r="44" spans="1:10">
      <c r="A44" s="4" t="s">
        <v>20</v>
      </c>
      <c r="B44" s="2"/>
      <c r="C44" s="45">
        <v>47200</v>
      </c>
      <c r="D44" s="45">
        <v>2000</v>
      </c>
      <c r="E44" s="45">
        <v>33600</v>
      </c>
      <c r="F44" s="45">
        <v>6000</v>
      </c>
      <c r="G44" s="45">
        <v>28600</v>
      </c>
      <c r="H44" s="45">
        <v>0</v>
      </c>
      <c r="I44" s="37">
        <v>500</v>
      </c>
      <c r="J44" s="45">
        <f t="shared" si="11"/>
        <v>117900</v>
      </c>
    </row>
    <row r="45" spans="1:10">
      <c r="A45" s="4"/>
      <c r="B45" s="2"/>
      <c r="C45" s="46"/>
      <c r="D45" s="46"/>
      <c r="E45" s="46"/>
      <c r="F45" s="46"/>
      <c r="G45" s="46"/>
      <c r="H45" s="46"/>
      <c r="I45" s="47"/>
      <c r="J45" s="46"/>
    </row>
    <row r="46" spans="1:10">
      <c r="A46" s="10" t="s">
        <v>21</v>
      </c>
      <c r="B46" s="49"/>
      <c r="C46" s="36">
        <f>SUM(C48:C50)</f>
        <v>0</v>
      </c>
      <c r="D46" s="36">
        <f t="shared" ref="D46:J46" si="12">SUM(D48:D50)</f>
        <v>0</v>
      </c>
      <c r="E46" s="36">
        <f t="shared" si="12"/>
        <v>0</v>
      </c>
      <c r="F46" s="36">
        <f t="shared" si="12"/>
        <v>0</v>
      </c>
      <c r="G46" s="36">
        <f t="shared" si="12"/>
        <v>0</v>
      </c>
      <c r="H46" s="36">
        <f t="shared" si="12"/>
        <v>0</v>
      </c>
      <c r="I46" s="37">
        <f t="shared" si="12"/>
        <v>0</v>
      </c>
      <c r="J46" s="36">
        <f t="shared" si="12"/>
        <v>0</v>
      </c>
    </row>
    <row r="47" spans="1:10">
      <c r="A47" s="17"/>
      <c r="B47" s="2"/>
      <c r="C47" s="40"/>
      <c r="D47" s="40"/>
      <c r="E47" s="40"/>
      <c r="F47" s="40"/>
      <c r="G47" s="40"/>
      <c r="H47" s="40"/>
      <c r="I47" s="55"/>
      <c r="J47" s="40"/>
    </row>
    <row r="48" spans="1:10">
      <c r="A48" s="4" t="s">
        <v>15</v>
      </c>
      <c r="B48" s="31"/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7">
        <v>0</v>
      </c>
      <c r="J48" s="45">
        <f>SUM(C48:I48)</f>
        <v>0</v>
      </c>
    </row>
    <row r="49" spans="1:10">
      <c r="A49" s="4" t="s">
        <v>22</v>
      </c>
      <c r="B49" s="31"/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7">
        <v>0</v>
      </c>
      <c r="J49" s="45">
        <f t="shared" ref="J49:J50" si="13">SUM(C49:I49)</f>
        <v>0</v>
      </c>
    </row>
    <row r="50" spans="1:10">
      <c r="A50" s="4" t="s">
        <v>20</v>
      </c>
      <c r="B50" s="31"/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7">
        <v>0</v>
      </c>
      <c r="J50" s="45">
        <f t="shared" si="13"/>
        <v>0</v>
      </c>
    </row>
    <row r="51" spans="1:10">
      <c r="A51" s="16"/>
      <c r="B51" s="14"/>
      <c r="C51" s="34"/>
      <c r="D51" s="34"/>
      <c r="E51" s="34"/>
      <c r="F51" s="34"/>
      <c r="G51" s="34"/>
      <c r="H51" s="34"/>
      <c r="I51" s="33"/>
      <c r="J51" s="34"/>
    </row>
    <row r="52" spans="1:10">
      <c r="A52" s="4"/>
      <c r="B52" s="2"/>
      <c r="C52" s="31"/>
      <c r="D52" s="31"/>
      <c r="E52" s="31"/>
      <c r="F52" s="31"/>
      <c r="G52" s="31"/>
      <c r="H52" s="31"/>
      <c r="I52" s="50"/>
      <c r="J52" s="31"/>
    </row>
    <row r="53" spans="1:10">
      <c r="A53" s="10" t="s">
        <v>29</v>
      </c>
      <c r="B53" s="48"/>
      <c r="C53" s="52"/>
      <c r="D53" s="52"/>
      <c r="E53" s="31"/>
      <c r="F53" s="31"/>
      <c r="G53" s="31"/>
      <c r="H53" s="31"/>
      <c r="I53" s="50"/>
      <c r="J53" s="31"/>
    </row>
    <row r="54" spans="1:10">
      <c r="A54" s="4"/>
      <c r="B54" s="2"/>
      <c r="C54" s="31"/>
      <c r="D54" s="31"/>
      <c r="E54" s="31"/>
      <c r="F54" s="31"/>
      <c r="G54" s="31"/>
      <c r="H54" s="31"/>
      <c r="I54" s="50"/>
      <c r="J54" s="31"/>
    </row>
    <row r="55" spans="1:10">
      <c r="A55" s="11" t="s">
        <v>23</v>
      </c>
      <c r="B55" s="49"/>
      <c r="C55" s="27">
        <f>SUM(C12+C18+C24+C36+C42+C48)</f>
        <v>42588845.299999997</v>
      </c>
      <c r="D55" s="27">
        <f t="shared" ref="D55:I55" si="14">SUM(D12+D18+D24+D36+D42+D48)</f>
        <v>10836100</v>
      </c>
      <c r="E55" s="27">
        <f t="shared" si="14"/>
        <v>13008667.279999999</v>
      </c>
      <c r="F55" s="27">
        <f t="shared" si="14"/>
        <v>18490460.43</v>
      </c>
      <c r="G55" s="27">
        <f t="shared" si="14"/>
        <v>7069877.9800000004</v>
      </c>
      <c r="H55" s="27">
        <f t="shared" si="14"/>
        <v>1296650</v>
      </c>
      <c r="I55" s="28">
        <f t="shared" si="14"/>
        <v>1583472.4</v>
      </c>
      <c r="J55" s="27">
        <f>SUM(C55:I55)</f>
        <v>94874073.390000001</v>
      </c>
    </row>
    <row r="56" spans="1:10">
      <c r="A56" s="4" t="s">
        <v>24</v>
      </c>
      <c r="B56" s="3"/>
      <c r="C56" s="27">
        <f>SUM(C13+C19+C25+C37+C43+C49)</f>
        <v>282700</v>
      </c>
      <c r="D56" s="27">
        <f t="shared" ref="D56:I56" si="15">SUM(D13+D19+D25+D37+D43+D49)</f>
        <v>200500</v>
      </c>
      <c r="E56" s="27">
        <f t="shared" si="15"/>
        <v>332616.3</v>
      </c>
      <c r="F56" s="27">
        <f t="shared" si="15"/>
        <v>100000</v>
      </c>
      <c r="G56" s="27">
        <f t="shared" si="15"/>
        <v>75100</v>
      </c>
      <c r="H56" s="27">
        <f t="shared" si="15"/>
        <v>9500</v>
      </c>
      <c r="I56" s="28">
        <f t="shared" si="15"/>
        <v>31000</v>
      </c>
      <c r="J56" s="27">
        <f t="shared" ref="J56:J57" si="16">SUM(C56:I56)</f>
        <v>1031416.3</v>
      </c>
    </row>
    <row r="57" spans="1:10">
      <c r="A57" s="4" t="s">
        <v>25</v>
      </c>
      <c r="B57" s="4"/>
      <c r="C57" s="27">
        <f>SUM(C14+C20+C26+C38+C44+C50)</f>
        <v>873756.90999999992</v>
      </c>
      <c r="D57" s="27">
        <f t="shared" ref="D57:I57" si="17">SUM(D14+D20+D26+D38+D44+D50)</f>
        <v>369800</v>
      </c>
      <c r="E57" s="27">
        <f t="shared" si="17"/>
        <v>684258</v>
      </c>
      <c r="F57" s="27">
        <f t="shared" si="17"/>
        <v>390500</v>
      </c>
      <c r="G57" s="27">
        <f t="shared" si="17"/>
        <v>173600</v>
      </c>
      <c r="H57" s="27">
        <f t="shared" si="17"/>
        <v>2000</v>
      </c>
      <c r="I57" s="28">
        <f t="shared" si="17"/>
        <v>42100</v>
      </c>
      <c r="J57" s="27">
        <f t="shared" si="16"/>
        <v>2536014.91</v>
      </c>
    </row>
    <row r="58" spans="1:10">
      <c r="A58" s="4"/>
      <c r="B58" s="4"/>
      <c r="C58" s="52"/>
      <c r="D58" s="52"/>
      <c r="E58" s="52"/>
      <c r="F58" s="52"/>
      <c r="G58" s="52"/>
      <c r="H58" s="52"/>
      <c r="I58" s="53"/>
      <c r="J58" s="52"/>
    </row>
    <row r="59" spans="1:10">
      <c r="A59" s="11"/>
      <c r="B59" s="11"/>
      <c r="C59" s="57"/>
      <c r="D59" s="57"/>
      <c r="E59" s="57"/>
      <c r="F59" s="57"/>
      <c r="G59" s="57"/>
      <c r="H59" s="57"/>
      <c r="I59" s="50"/>
      <c r="J59" s="57"/>
    </row>
    <row r="60" spans="1:10">
      <c r="A60" s="58" t="s">
        <v>26</v>
      </c>
      <c r="B60" s="58"/>
      <c r="C60" s="35">
        <f>SUM(C10+C34)</f>
        <v>15694879.029999999</v>
      </c>
      <c r="D60" s="35">
        <f t="shared" ref="D60:I60" si="18">SUM(D10+D34)</f>
        <v>9915900</v>
      </c>
      <c r="E60" s="35">
        <f t="shared" si="18"/>
        <v>6619628.3599999994</v>
      </c>
      <c r="F60" s="35">
        <f t="shared" si="18"/>
        <v>6432039.75</v>
      </c>
      <c r="G60" s="35">
        <f t="shared" si="18"/>
        <v>3109588.66</v>
      </c>
      <c r="H60" s="35">
        <f t="shared" si="18"/>
        <v>604250</v>
      </c>
      <c r="I60" s="28">
        <f t="shared" si="18"/>
        <v>672425</v>
      </c>
      <c r="J60" s="35">
        <f>SUM(C60:I60)</f>
        <v>43048710.799999997</v>
      </c>
    </row>
    <row r="61" spans="1:10">
      <c r="A61" s="4" t="s">
        <v>27</v>
      </c>
      <c r="B61" s="3"/>
      <c r="C61" s="35">
        <f>SUM(C16+C40)</f>
        <v>28050423.18</v>
      </c>
      <c r="D61" s="35">
        <f t="shared" ref="D61:I61" si="19">SUM(D16+D40)</f>
        <v>1490500</v>
      </c>
      <c r="E61" s="35">
        <f t="shared" si="19"/>
        <v>7405913.2199999997</v>
      </c>
      <c r="F61" s="35">
        <f t="shared" si="19"/>
        <v>12548920.68</v>
      </c>
      <c r="G61" s="35">
        <f t="shared" si="19"/>
        <v>4208989.32</v>
      </c>
      <c r="H61" s="35">
        <f t="shared" si="19"/>
        <v>703900</v>
      </c>
      <c r="I61" s="28">
        <f t="shared" si="19"/>
        <v>984147.4</v>
      </c>
      <c r="J61" s="35">
        <f>SUM(C61:I61)</f>
        <v>55392793.799999997</v>
      </c>
    </row>
    <row r="62" spans="1:10">
      <c r="A62" s="4" t="s">
        <v>28</v>
      </c>
      <c r="B62" s="2"/>
      <c r="C62" s="35">
        <f>SUM(C22+C46)</f>
        <v>0</v>
      </c>
      <c r="D62" s="35">
        <f t="shared" ref="D62:I62" si="20">SUM(D22+D46)</f>
        <v>0</v>
      </c>
      <c r="E62" s="35">
        <f t="shared" si="20"/>
        <v>0</v>
      </c>
      <c r="F62" s="35">
        <f t="shared" si="20"/>
        <v>0</v>
      </c>
      <c r="G62" s="35">
        <f t="shared" si="20"/>
        <v>0</v>
      </c>
      <c r="H62" s="35">
        <f t="shared" si="20"/>
        <v>0</v>
      </c>
      <c r="I62" s="28">
        <f t="shared" si="20"/>
        <v>0</v>
      </c>
      <c r="J62" s="35">
        <f>SUM(C62:I62)</f>
        <v>0</v>
      </c>
    </row>
    <row r="63" spans="1:10">
      <c r="A63" s="4"/>
      <c r="B63" s="2"/>
      <c r="C63" s="52"/>
      <c r="D63" s="52"/>
      <c r="E63" s="52"/>
      <c r="F63" s="52"/>
      <c r="G63" s="52"/>
      <c r="H63" s="52"/>
      <c r="I63" s="53"/>
      <c r="J63" s="52"/>
    </row>
    <row r="64" spans="1:10">
      <c r="A64" s="11"/>
      <c r="B64" s="54"/>
      <c r="C64" s="57"/>
      <c r="D64" s="57"/>
      <c r="E64" s="57"/>
      <c r="F64" s="57"/>
      <c r="G64" s="57"/>
      <c r="H64" s="57"/>
      <c r="I64" s="32"/>
      <c r="J64" s="57"/>
    </row>
    <row r="65" spans="1:10">
      <c r="A65" s="58" t="s">
        <v>6</v>
      </c>
      <c r="B65" s="49"/>
      <c r="C65" s="35">
        <f>SUM(C7+C31)</f>
        <v>43745302.210000001</v>
      </c>
      <c r="D65" s="35">
        <f t="shared" ref="D65:I65" si="21">SUM(D7+D31)</f>
        <v>11406400</v>
      </c>
      <c r="E65" s="35">
        <f t="shared" si="21"/>
        <v>14025541.579999998</v>
      </c>
      <c r="F65" s="35">
        <f t="shared" si="21"/>
        <v>18980960.43</v>
      </c>
      <c r="G65" s="35">
        <f t="shared" si="21"/>
        <v>7318577.9799999995</v>
      </c>
      <c r="H65" s="35">
        <f t="shared" si="21"/>
        <v>1308150</v>
      </c>
      <c r="I65" s="28">
        <f t="shared" si="21"/>
        <v>1656572.4</v>
      </c>
      <c r="J65" s="35">
        <f>SUM(C65:I65)</f>
        <v>98441504.600000009</v>
      </c>
    </row>
    <row r="66" spans="1:10">
      <c r="A66" s="16"/>
      <c r="B66" s="48"/>
      <c r="C66" s="29"/>
      <c r="D66" s="29"/>
      <c r="E66" s="29"/>
      <c r="F66" s="29"/>
      <c r="G66" s="29"/>
      <c r="H66" s="29"/>
      <c r="I66" s="30"/>
      <c r="J66" s="29"/>
    </row>
    <row r="68" spans="1:10">
      <c r="A68" s="17"/>
    </row>
    <row r="69" spans="1:10">
      <c r="E69" s="9"/>
    </row>
    <row r="70" spans="1:10">
      <c r="E70" s="9"/>
    </row>
    <row r="103" spans="11:13">
      <c r="K103" s="1"/>
      <c r="L103" s="1"/>
      <c r="M103" s="1"/>
    </row>
    <row r="104" spans="11:13">
      <c r="K104" s="1"/>
      <c r="L104" s="1"/>
      <c r="M104" s="1"/>
    </row>
    <row r="105" spans="11:13">
      <c r="K105" s="1"/>
      <c r="L105" s="1"/>
      <c r="M105" s="1"/>
    </row>
    <row r="106" spans="11:13">
      <c r="K106" s="1"/>
      <c r="L106" s="1"/>
      <c r="M106" s="1"/>
    </row>
    <row r="107" spans="11:13">
      <c r="K107" s="1"/>
      <c r="L107" s="1"/>
      <c r="M107" s="1"/>
    </row>
    <row r="108" spans="11:13">
      <c r="K108" s="1"/>
      <c r="L108" s="1"/>
      <c r="M108" s="1"/>
    </row>
    <row r="109" spans="11:13">
      <c r="K109" s="1"/>
      <c r="L109" s="1"/>
      <c r="M109" s="1"/>
    </row>
    <row r="110" spans="11:13">
      <c r="K110" s="1"/>
      <c r="L110" s="1"/>
      <c r="M110" s="1"/>
    </row>
    <row r="111" spans="11:13">
      <c r="K111" s="1"/>
      <c r="L111" s="1"/>
      <c r="M111" s="1"/>
    </row>
    <row r="112" spans="11:13">
      <c r="K112" s="1"/>
      <c r="L112" s="1"/>
      <c r="M112" s="1"/>
    </row>
    <row r="113" spans="11:13">
      <c r="K113" s="1"/>
      <c r="L113" s="1"/>
      <c r="M113" s="1"/>
    </row>
    <row r="114" spans="11:13">
      <c r="K114" s="1"/>
      <c r="L114" s="1"/>
      <c r="M114" s="9"/>
    </row>
    <row r="115" spans="11:13">
      <c r="K115" s="1"/>
      <c r="L115" s="1"/>
      <c r="M115" s="9"/>
    </row>
    <row r="116" spans="11:13">
      <c r="K116" s="13"/>
      <c r="L116" s="1"/>
      <c r="M116" s="1"/>
    </row>
    <row r="117" spans="11:13">
      <c r="K117" s="1"/>
      <c r="L117" s="1"/>
      <c r="M117" s="1"/>
    </row>
    <row r="118" spans="11:13">
      <c r="K118" s="1"/>
      <c r="L118" s="1"/>
      <c r="M118" s="1"/>
    </row>
    <row r="119" spans="11:13">
      <c r="K119" s="1"/>
      <c r="L119" s="1"/>
      <c r="M119" s="1"/>
    </row>
    <row r="120" spans="11:13">
      <c r="K120" s="1"/>
      <c r="L120" s="1"/>
      <c r="M120" s="1"/>
    </row>
    <row r="121" spans="11:13">
      <c r="K121" s="1"/>
      <c r="L121" s="1"/>
      <c r="M121" s="1"/>
    </row>
    <row r="122" spans="11:13">
      <c r="K122" s="1"/>
      <c r="L122" s="1"/>
      <c r="M122" s="1"/>
    </row>
    <row r="123" spans="11:13">
      <c r="K123" s="1"/>
      <c r="L123" s="1"/>
      <c r="M123" s="9"/>
    </row>
    <row r="124" spans="11:13">
      <c r="K124" s="1"/>
      <c r="L124" s="1"/>
      <c r="M124" s="9"/>
    </row>
    <row r="125" spans="11:13">
      <c r="K125" s="1"/>
      <c r="L125" s="1"/>
      <c r="M125" s="1"/>
    </row>
    <row r="126" spans="11:13">
      <c r="K126" s="1"/>
      <c r="L126" s="1"/>
      <c r="M126" s="1"/>
    </row>
    <row r="127" spans="11:13">
      <c r="K127" s="1"/>
      <c r="L127" s="1"/>
      <c r="M127" s="1"/>
    </row>
    <row r="128" spans="11:13">
      <c r="K128" s="1"/>
      <c r="L128" s="1"/>
      <c r="M128" s="1"/>
    </row>
    <row r="129" spans="11:13">
      <c r="K129" s="1"/>
      <c r="L129" s="1"/>
      <c r="M129" s="1"/>
    </row>
  </sheetData>
  <pageMargins left="0.51" right="0.4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2013-09-09T15:25:00Z</cp:lastPrinted>
  <dcterms:created xsi:type="dcterms:W3CDTF">2012-03-28T21:27:47Z</dcterms:created>
  <dcterms:modified xsi:type="dcterms:W3CDTF">2013-09-09T15:25:01Z</dcterms:modified>
</cp:coreProperties>
</file>